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1" yWindow="240" windowWidth="15135" windowHeight="8880" tabRatio="317" firstSheet="1" activeTab="1"/>
  </bookViews>
  <sheets>
    <sheet name="XL4Poppy" sheetId="1" state="veryHidden" r:id="rId1"/>
    <sheet name="K1, 2018-2019(ĐH)" sheetId="2" r:id="rId2"/>
    <sheet name="TKB (Đ H) (2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aaa" localSheetId="1">'[1]thi-tgian'!#REF!</definedName>
    <definedName name="aaa" localSheetId="2">'[1]thi-tgian'!#REF!</definedName>
    <definedName name="aaa">'[1]thi-tgian'!#REF!</definedName>
    <definedName name="bh" localSheetId="0">'[1]thi-tgian'!$F$1:$F$10</definedName>
    <definedName name="bh">'[1]thi-tgian'!$F$1:$F$10</definedName>
    <definedName name="bichvy">'XL4Poppy'!$C$4</definedName>
    <definedName name="bs" localSheetId="2">'[1]thi-tgian'!#REF!</definedName>
    <definedName name="bs">'[1]thi-tgian'!#REF!</definedName>
    <definedName name="Bust">'XL4Poppy'!$C$31</definedName>
    <definedName name="cd_lt_xddd" localSheetId="0">'[2]Du lieu'!$A$5:$H$36</definedName>
    <definedName name="cd_lt_xddd">'[2]Du lieu'!$A$5:$H$36</definedName>
    <definedName name="cd_xddd" localSheetId="0">'[4]Du lieu'!$A$5:$H$58</definedName>
    <definedName name="cd_xddd">'[4]Du lieu'!$A$5:$H$58</definedName>
    <definedName name="Continue">'XL4Poppy'!$C$9</definedName>
    <definedName name="cv">'[5]gvl'!$N$17</definedName>
    <definedName name="dd1x2">'[5]gvl'!$N$9</definedName>
    <definedName name="Document_array" localSheetId="0">{"?????","HL-mau 3-tong hop-2.xls","HL-mau3-4.xls"}</definedName>
    <definedName name="Documents_array">'XL4Poppy'!$B$1:$B$16</definedName>
    <definedName name="Hello">'XL4Poppy'!$A$15</definedName>
    <definedName name="hthucthi" localSheetId="0">'[1]thi-tgian'!$A$2:$A$17</definedName>
    <definedName name="hthucthi">'[1]thi-tgian'!$A$2:$A$17</definedName>
    <definedName name="MakeIt">'XL4Poppy'!$A$26</definedName>
    <definedName name="mbh" localSheetId="1">'[1]thi-tgian'!#REF!</definedName>
    <definedName name="mbh" localSheetId="2">'[1]thi-tgian'!#REF!</definedName>
    <definedName name="mbh">'[1]thi-tgian'!#REF!</definedName>
    <definedName name="Morning">'XL4Poppy'!$C$39</definedName>
    <definedName name="nuoc">'[5]gvl'!$N$38</definedName>
    <definedName name="Poppy">'XL4Poppy'!$C$27</definedName>
    <definedName name="_xlnm.Print_Area">'XL4Poppy'!$C$4</definedName>
    <definedName name="qc" localSheetId="0">'[1]thi-tgian'!$E$1:$E$10</definedName>
    <definedName name="qc">'[1]thi-tgian'!$E$1:$E$10</definedName>
    <definedName name="tc_xdctn" localSheetId="0">'[3]Du lieu'!$A$7:$I$45</definedName>
    <definedName name="tc_xdctn">'[3]Du lieu'!$A$7:$I$45</definedName>
    <definedName name="tgian" localSheetId="0">'[1]thi-tgian'!$D$2:$D$17</definedName>
    <definedName name="tgian">'[1]thi-tgian'!$D$2:$D$17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<sst xmlns="http://schemas.openxmlformats.org/spreadsheetml/2006/main" count="527" uniqueCount="188">
  <si>
    <t>TT</t>
  </si>
  <si>
    <t>-</t>
  </si>
  <si>
    <t>Tên học phần</t>
  </si>
  <si>
    <t>HL_C_KT_HHVKT</t>
  </si>
  <si>
    <t>Vũ Thị Phương Thảo</t>
  </si>
  <si>
    <t xml:space="preserve">Từ , Thi: </t>
  </si>
  <si>
    <t>Vật lý đại cương</t>
  </si>
  <si>
    <t>Hình họa-Vẽ kỹ thuật</t>
  </si>
  <si>
    <t>Kết cấu BTCT 1</t>
  </si>
  <si>
    <t>Nền móng</t>
  </si>
  <si>
    <t>HL_C_KT_VLĐC</t>
  </si>
  <si>
    <t>HL_C_KT_KCBTCT1</t>
  </si>
  <si>
    <t>HL_C_KT_NM</t>
  </si>
  <si>
    <t>Hồ Thị Thân</t>
  </si>
  <si>
    <t>Pháp luật ĐC</t>
  </si>
  <si>
    <t>HL_DH_KT_PLĐC</t>
  </si>
  <si>
    <t>Lê Quang Sơn</t>
  </si>
  <si>
    <t>Những NLCB của CN Mác-Lênin 1</t>
  </si>
  <si>
    <t>HL_C_KT_NL Mác-Lênin 1</t>
  </si>
  <si>
    <t>Nguyễn Tấn Dũng</t>
  </si>
  <si>
    <t xml:space="preserve"> TRƯỜNG ĐHXD MIỀN TRUNG</t>
  </si>
  <si>
    <t>Số TC</t>
  </si>
  <si>
    <t xml:space="preserve">                                                    TS. Trần Thị Quỳnh Như</t>
  </si>
  <si>
    <t>Mã HP</t>
  </si>
  <si>
    <t>NGƯỜI LẬP</t>
  </si>
  <si>
    <t>Ghi chú:</t>
  </si>
  <si>
    <t>CAO ĐẲNG</t>
  </si>
  <si>
    <t xml:space="preserve">                                             P. QUẢN LÝ ĐÀO TẠO</t>
  </si>
  <si>
    <t>T10</t>
  </si>
  <si>
    <t>T11</t>
  </si>
  <si>
    <t>ECO32005</t>
  </si>
  <si>
    <t>ECO32010</t>
  </si>
  <si>
    <t>ECO31002</t>
  </si>
  <si>
    <t>ECO32002</t>
  </si>
  <si>
    <t>Kế toán tài chính 1 (C15KT)</t>
  </si>
  <si>
    <t>Kế toán tài chính 2 (C15KT)</t>
  </si>
  <si>
    <t>Kinh tế học (C15QT)</t>
  </si>
  <si>
    <t>Tài chính doanh nghiệp (C15QT)</t>
  </si>
  <si>
    <t>HL-KKT-C-KTTC</t>
  </si>
  <si>
    <t>HL-KKT-C-KTTC2</t>
  </si>
  <si>
    <t>HL-KKT-C-TCDN</t>
  </si>
  <si>
    <t>Nguyễn Thị Kim Trọng</t>
  </si>
  <si>
    <t>Lê Thị Ái Nhân</t>
  </si>
  <si>
    <t>Ngô Vũ Mai Ly</t>
  </si>
  <si>
    <t xml:space="preserve">   - Thời gian học :</t>
  </si>
  <si>
    <t>25/9 -&gt; 11/10: Thi 29/11/2017</t>
  </si>
  <si>
    <t>2/10 -&gt; 13/10: Thi 28/11/2017</t>
  </si>
  <si>
    <t>29/9 -&gt; 10/10: Thi 28/11/2017</t>
  </si>
  <si>
    <t xml:space="preserve">                          </t>
  </si>
  <si>
    <t xml:space="preserve">                              </t>
  </si>
  <si>
    <t xml:space="preserve">                                          Tuy Hòa, ngày       tháng      năm</t>
  </si>
  <si>
    <t>HỌC PHẦN</t>
  </si>
  <si>
    <t>SỐ TIẾT LL</t>
  </si>
  <si>
    <t>GV GIẢNG DẠY</t>
  </si>
  <si>
    <t>PHÒNG HỌC</t>
  </si>
  <si>
    <t>T2</t>
  </si>
  <si>
    <t>T3</t>
  </si>
  <si>
    <t>T4</t>
  </si>
  <si>
    <t>T5</t>
  </si>
  <si>
    <t>T6</t>
  </si>
  <si>
    <t>T7</t>
  </si>
  <si>
    <t>CN</t>
  </si>
  <si>
    <t>ĐẠI HỌC</t>
  </si>
  <si>
    <t>3T</t>
  </si>
  <si>
    <t xml:space="preserve">    </t>
  </si>
  <si>
    <t>Địa chất CT(D15KX1)</t>
  </si>
  <si>
    <t>TUẦN 8</t>
  </si>
  <si>
    <t>TUẦN 9</t>
  </si>
  <si>
    <t>TUẦN 10</t>
  </si>
  <si>
    <t>TUẦN 11</t>
  </si>
  <si>
    <t>TUẦN 12</t>
  </si>
  <si>
    <t>TUẦN 13</t>
  </si>
  <si>
    <t>HL-KKT-DH-ĐCCT</t>
  </si>
  <si>
    <t>Anh văn 2(D15KX2)</t>
  </si>
  <si>
    <t>TUẦN 14</t>
  </si>
  <si>
    <t>TUẦN 15</t>
  </si>
  <si>
    <t>HL-KKT-DH-AV2</t>
  </si>
  <si>
    <t>HL-KKT-DH-CHĐAT</t>
  </si>
  <si>
    <t>Cơ học đất (D14KX)</t>
  </si>
  <si>
    <t>3T- HẾT</t>
  </si>
  <si>
    <t>Nguyễn Thanh Toàn</t>
  </si>
  <si>
    <t>Nguyễn Thị Mỹ Linh</t>
  </si>
  <si>
    <t>Nguyễn Thanh Danh</t>
  </si>
  <si>
    <t>Số tiết</t>
  </si>
  <si>
    <t>KHOA KINH TẾ &amp; QLXD</t>
  </si>
  <si>
    <t>Giáo viên giảng dạy</t>
  </si>
  <si>
    <t>Số tiết lên lớp</t>
  </si>
  <si>
    <t xml:space="preserve">Sĩ số </t>
  </si>
  <si>
    <t xml:space="preserve">        + Riêng Chủ nhật học cả ngày: Sáng 7h đến 11 giờ 05 phút, chiều 13 giờ 45 phút đến 16 giờ 10 phút.</t>
  </si>
  <si>
    <t xml:space="preserve">        + Từ thứ 2 đến T7 học buổi tối (17 giờ 45 phút đến 21 giờ 00 phút) )</t>
  </si>
  <si>
    <t xml:space="preserve"> Lich thi chỉ là dự kiến, xem lịch chính thức hàng tuần của Khoa Kinh tế &amp; QLXD.</t>
  </si>
  <si>
    <t xml:space="preserve"> Sinh viên nộp học phí cải thiện tại khoa Kinh tế &amp; QLXD. (Nộp trước ngày học 3 ngày không nhận các trường hợp nộp trễ )</t>
  </si>
  <si>
    <t xml:space="preserve">        + Sinh viên nộp học phí cải thiện tại khoa Kinh tế. (Nộp trước ngày học  3 ngày )</t>
  </si>
  <si>
    <t>KÝ HIỆU LỚP HL</t>
  </si>
  <si>
    <t>T9</t>
  </si>
  <si>
    <t>TUẦN 16</t>
  </si>
  <si>
    <t>TUẦN 17</t>
  </si>
  <si>
    <t>ECO22005</t>
  </si>
  <si>
    <t>BAS22012</t>
  </si>
  <si>
    <t>ECO25013</t>
  </si>
  <si>
    <t>ARC21055</t>
  </si>
  <si>
    <t>ECO26002</t>
  </si>
  <si>
    <t>ECO28001</t>
  </si>
  <si>
    <t>ECO28003</t>
  </si>
  <si>
    <t>ARC28002</t>
  </si>
  <si>
    <t>UIT22002</t>
  </si>
  <si>
    <t>CON23011</t>
  </si>
  <si>
    <t>BAS31008</t>
  </si>
  <si>
    <t>ECO31003</t>
  </si>
  <si>
    <t>ECO33048</t>
  </si>
  <si>
    <t>ECO33001</t>
  </si>
  <si>
    <t>Kinh tế học (D18KT)</t>
  </si>
  <si>
    <t>Kinh tế học ( D18KX1)</t>
  </si>
  <si>
    <t>Nguyên lý kế toán(D18KT)</t>
  </si>
  <si>
    <t>Quy hoạch tuyến tính(D18KT)</t>
  </si>
  <si>
    <t>Hình họa(D15KX1)</t>
  </si>
  <si>
    <t>Tin ƯD ngành KTXD (D15KX1)</t>
  </si>
  <si>
    <t>Kỹ thuật điện(D15KX2)</t>
  </si>
  <si>
    <t>ĐA. Kết cấu BTCT 1(D15KX2)</t>
  </si>
  <si>
    <t>Xác suất thống kê(C16KT)</t>
  </si>
  <si>
    <t>TUẦN 5</t>
  </si>
  <si>
    <t>TUẦN 6</t>
  </si>
  <si>
    <t>TUẦN 7</t>
  </si>
  <si>
    <t>HL-KKT-ĐH-QHTT</t>
  </si>
  <si>
    <t>HL-KKT-ĐH-KTE HOC</t>
  </si>
  <si>
    <t>HL-KKT-ĐH-QTRI TC DNXD</t>
  </si>
  <si>
    <t>HL-KKT-ĐH-HINH HOA</t>
  </si>
  <si>
    <t>HL-KKT-ĐH-Tin UD nganh KTXD</t>
  </si>
  <si>
    <t>HL-KKT-ĐH-KT HOC</t>
  </si>
  <si>
    <t>HL-KKT-ĐH-NLKT</t>
  </si>
  <si>
    <t>HL-KKT-ĐH-KT DIEN</t>
  </si>
  <si>
    <t>HL-KKT-CĐ-XSTK</t>
  </si>
  <si>
    <t>HL-KKT-CĐ-NLKT</t>
  </si>
  <si>
    <t>HL-KKT-CĐ-LAP &amp; PTBCTC</t>
  </si>
  <si>
    <t>HL-KKT-CĐ-KE TOAN TMDV</t>
  </si>
  <si>
    <t>KÝ HIỆU LỚP HỌC LẠI</t>
  </si>
  <si>
    <t>Lập và phân tích BC TC(C16KT)</t>
  </si>
  <si>
    <t>Kế toán TMDV(C16KT)</t>
  </si>
  <si>
    <t>HL-KKT-ĐH-HHOC HOA HINH</t>
  </si>
  <si>
    <t>HL-KKT-ĐH-ĐA. KC BTCT1</t>
  </si>
  <si>
    <t>HL-KKT-ĐH-ĐA KCBTCT1</t>
  </si>
  <si>
    <t>Lập &amp;PT. BC TC(C16KT)</t>
  </si>
  <si>
    <t xml:space="preserve">(KỲ1, NĂM HỌC 2019-2020) </t>
  </si>
  <si>
    <t>Quản trị TC DNXD( D16KX1)</t>
  </si>
  <si>
    <t>Số tiền nộp 1 HP (Đơn giá* Số TC*1.2)</t>
  </si>
  <si>
    <t>12T</t>
  </si>
  <si>
    <t>9T</t>
  </si>
  <si>
    <t>6T</t>
  </si>
  <si>
    <t>Nguyên lý kế toán(C17QT,KT)</t>
  </si>
  <si>
    <t>Xác suất thống kê(C16KT, C17KT)</t>
  </si>
  <si>
    <t>26/8-13/9/2019</t>
  </si>
  <si>
    <t>Ghi chú                                                        (Bắt đầu học)</t>
  </si>
  <si>
    <t>27/8-14/9/2019</t>
  </si>
  <si>
    <t>26/8-6/9/2019</t>
  </si>
  <si>
    <t>27/8-7/9/2019</t>
  </si>
  <si>
    <t>9/9-7/10/2019</t>
  </si>
  <si>
    <t>17/9-3/10/2019</t>
  </si>
  <si>
    <t>7/10-4/11/2019</t>
  </si>
  <si>
    <t>28/10-8/11/2019</t>
  </si>
  <si>
    <t>9/9-20/9/2019</t>
  </si>
  <si>
    <t xml:space="preserve"> Tuy Hòa, ngày        tháng     năm 2019</t>
  </si>
  <si>
    <t>Ngô Đình Thành</t>
  </si>
  <si>
    <t>10/9-3/10/2019</t>
  </si>
  <si>
    <t>KẾ HOẠCH  HỌC CẢI THIỆN KHỐI ĐẠI HOC KỲ 1, NĂM HỌC 2019 - 2020.</t>
  </si>
  <si>
    <t>ECO25028</t>
  </si>
  <si>
    <t>Kế toán trong DNXD 2 (D16KX2)</t>
  </si>
  <si>
    <t>Đơn giá*1.2</t>
  </si>
  <si>
    <t>HL-KKT-ĐH-KT trong DNXD 2</t>
  </si>
  <si>
    <t>Kế toán trong DNXD2 (D16KX2)</t>
  </si>
  <si>
    <t>Hình họa và vẽ kỹ thuật (D18KX1)</t>
  </si>
  <si>
    <t>HL-KKT-ĐH-HH VKT</t>
  </si>
  <si>
    <t>Đoàn Văn Hiệp</t>
  </si>
  <si>
    <t>16/9-25/10/2019</t>
  </si>
  <si>
    <t>4/9-16/9/2019</t>
  </si>
  <si>
    <t>16/9-14/10/2019</t>
  </si>
  <si>
    <t xml:space="preserve">        + Xem lịch thi chính thức hàng tuần tại bản tin khoa Kinh Tế&amp;QLXD.</t>
  </si>
  <si>
    <t>ThS. Trần Thị Thiểm</t>
  </si>
  <si>
    <t>ThS. Võ Lê Duy Khánh</t>
  </si>
  <si>
    <t>Đinh Ngọc Hòa</t>
  </si>
  <si>
    <t>Đặng Duy Linh</t>
  </si>
  <si>
    <t>Nguyễn Thị Thu Hiếu</t>
  </si>
  <si>
    <t>Đặng Lê Trần Vũ</t>
  </si>
  <si>
    <t>Đào Thị Bích Hồng</t>
  </si>
  <si>
    <t xml:space="preserve">       TRƯỞNG KHOA</t>
  </si>
  <si>
    <t xml:space="preserve">          Trần Thị Quỳnh Như</t>
  </si>
  <si>
    <t xml:space="preserve">                              Lê Thị Ngọc Thảo</t>
  </si>
  <si>
    <t>BAN GIÁM HIỆU</t>
  </si>
  <si>
    <t>THỜI KHÓA BIỂU CÁC LỚP ĐẠI HỌC, CAO ĐẲNG HỌC LẠI KHOA KINH TẾ &amp; QLXD.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</si>
</sst>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##\ ###\ ###"/>
    <numFmt numFmtId="173" formatCode="dd"/>
    <numFmt numFmtId="174" formatCode="dd/mm"/>
    <numFmt numFmtId="175" formatCode="0;[Red]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0.0"/>
    <numFmt numFmtId="183" formatCode="0.0;[Red]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#,##0\ &quot;Lt&quot;;\-#,##0\ &quot;Lt&quot;"/>
    <numFmt numFmtId="191" formatCode="#,##0\ &quot;Lt&quot;;[Red]\-#,##0\ &quot;Lt&quot;"/>
    <numFmt numFmtId="192" formatCode="#,##0.00\ &quot;Lt&quot;;\-#,##0.00\ &quot;Lt&quot;"/>
    <numFmt numFmtId="193" formatCode="#,##0.00\ &quot;Lt&quot;;[Red]\-#,##0.00\ &quot;Lt&quot;"/>
    <numFmt numFmtId="194" formatCode="_-* #,##0\ &quot;Lt&quot;_-;\-* #,##0\ &quot;Lt&quot;_-;_-* &quot;-&quot;\ &quot;Lt&quot;_-;_-@_-"/>
    <numFmt numFmtId="195" formatCode="_-* #,##0\ _L_t_-;\-* #,##0\ _L_t_-;_-* &quot;-&quot;\ _L_t_-;_-@_-"/>
    <numFmt numFmtId="196" formatCode="_-* #,##0.00\ &quot;Lt&quot;_-;\-* #,##0.00\ &quot;Lt&quot;_-;_-* &quot;-&quot;??\ &quot;Lt&quot;_-;_-@_-"/>
    <numFmt numFmtId="197" formatCode="_-* #,##0.00\ _L_t_-;\-* #,##0.00\ _L_t_-;_-* &quot;-&quot;??\ _L_t_-;_-@_-"/>
    <numFmt numFmtId="198" formatCode="#,##0.000"/>
    <numFmt numFmtId="199" formatCode="_ * #,##0_)_$_ ;_ * \(#,##0\)_$_ ;_ * &quot;-&quot;??_)_$_ ;_ @_ "/>
    <numFmt numFmtId="200" formatCode="#\ ###\ ###\ ###"/>
    <numFmt numFmtId="201" formatCode="#,##0\ \Ñ\o\à\n\g"/>
    <numFmt numFmtId="202" formatCode="#,##0.0"/>
    <numFmt numFmtId="203" formatCode="#,##0.0000"/>
    <numFmt numFmtId="204" formatCode="#,##0.00000"/>
    <numFmt numFmtId="205" formatCode="#,##0.000000"/>
    <numFmt numFmtId="206" formatCode="_(* #,##0.000_);_(* \(#,##0.000\);_(* &quot;-&quot;??_);_(@_)"/>
    <numFmt numFmtId="207" formatCode="_(* #,##0.0_);_(* \(#,##0.0\);_(* &quot;-&quot;??_);_(@_)"/>
    <numFmt numFmtId="208" formatCode="0.000;[Red]0.000"/>
    <numFmt numFmtId="209" formatCode="\(0\)"/>
    <numFmt numFmtId="210" formatCode="\(\2\)"/>
    <numFmt numFmtId="211" formatCode="\-"/>
    <numFmt numFmtId="212" formatCode="0.00;[Red]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-409]dddd\,\ mmmm\ dd\,\ yyyy"/>
    <numFmt numFmtId="217" formatCode="[$-1010000]d/m/yy;@"/>
    <numFmt numFmtId="218" formatCode="#,##0.000_);\(#,##0.000\)"/>
    <numFmt numFmtId="219" formatCode="#,##0.000;[Red]#,##0.000"/>
    <numFmt numFmtId="220" formatCode="#,##0;[Red]#,##0"/>
    <numFmt numFmtId="221" formatCode="#,##0.0;[Red]#,##0.0"/>
  </numFmts>
  <fonts count="82">
    <font>
      <sz val="10"/>
      <name val="Arial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8.5"/>
      <color indexed="36"/>
      <name val="Arial"/>
      <family val="2"/>
    </font>
    <font>
      <sz val="13"/>
      <color indexed="17"/>
      <name val="Times New Roman"/>
      <family val="2"/>
    </font>
    <font>
      <b/>
      <sz val="15"/>
      <color indexed="49"/>
      <name val="Times New Roman"/>
      <family val="2"/>
    </font>
    <font>
      <b/>
      <sz val="13"/>
      <color indexed="49"/>
      <name val="Times New Roman"/>
      <family val="2"/>
    </font>
    <font>
      <b/>
      <sz val="11"/>
      <color indexed="49"/>
      <name val="Times New Roman"/>
      <family val="2"/>
    </font>
    <font>
      <u val="single"/>
      <sz val="8.5"/>
      <color indexed="12"/>
      <name val="Arial"/>
      <family val="2"/>
    </font>
    <font>
      <sz val="13"/>
      <color indexed="54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8"/>
      <name val="Times New Roman"/>
      <family val="2"/>
    </font>
    <font>
      <b/>
      <sz val="18"/>
      <color indexed="49"/>
      <name val="Cambria"/>
      <family val="2"/>
    </font>
    <font>
      <sz val="13"/>
      <color indexed="10"/>
      <name val="Times New Roman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8"/>
      <color indexed="12"/>
      <name val="Arial"/>
      <family val="2"/>
    </font>
    <font>
      <sz val="11"/>
      <name val="VNI-Times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b/>
      <sz val="26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26"/>
      <color indexed="12"/>
      <name val="Times New Roman"/>
      <family val="1"/>
    </font>
    <font>
      <sz val="26"/>
      <name val="Times New Roman"/>
      <family val="1"/>
    </font>
    <font>
      <b/>
      <sz val="24"/>
      <color indexed="36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Arial"/>
      <family val="2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276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79">
      <alignment/>
      <protection/>
    </xf>
    <xf numFmtId="0" fontId="0" fillId="18" borderId="0" xfId="79" applyFill="1">
      <alignment/>
      <protection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 horizontal="center"/>
    </xf>
    <xf numFmtId="1" fontId="21" fillId="19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19" borderId="10" xfId="0" applyFont="1" applyFill="1" applyBorder="1" applyAlignment="1">
      <alignment horizontal="left" vertical="center" wrapText="1"/>
    </xf>
    <xf numFmtId="0" fontId="27" fillId="2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1" fontId="30" fillId="19" borderId="10" xfId="0" applyNumberFormat="1" applyFont="1" applyFill="1" applyBorder="1" applyAlignment="1">
      <alignment vertical="center" textRotation="90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21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70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20" borderId="10" xfId="0" applyNumberFormat="1" applyFont="1" applyFill="1" applyBorder="1" applyAlignment="1" applyProtection="1">
      <alignment horizontal="left" vertical="center" wrapText="1"/>
      <protection/>
    </xf>
    <xf numFmtId="0" fontId="21" fillId="21" borderId="10" xfId="0" applyFont="1" applyFill="1" applyBorder="1" applyAlignment="1">
      <alignment horizontal="center" vertical="center"/>
    </xf>
    <xf numFmtId="0" fontId="70" fillId="20" borderId="10" xfId="0" applyNumberFormat="1" applyFont="1" applyFill="1" applyBorder="1" applyAlignment="1" applyProtection="1">
      <alignment horizontal="left" vertical="center" wrapText="1"/>
      <protection/>
    </xf>
    <xf numFmtId="0" fontId="21" fillId="2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9" fillId="21" borderId="10" xfId="0" applyFont="1" applyFill="1" applyBorder="1" applyAlignment="1">
      <alignment vertical="top"/>
    </xf>
    <xf numFmtId="0" fontId="21" fillId="21" borderId="10" xfId="0" applyFont="1" applyFill="1" applyBorder="1" applyAlignment="1">
      <alignment horizontal="center"/>
    </xf>
    <xf numFmtId="0" fontId="28" fillId="21" borderId="10" xfId="0" applyFont="1" applyFill="1" applyBorder="1" applyAlignment="1">
      <alignment horizontal="center" vertical="top"/>
    </xf>
    <xf numFmtId="3" fontId="22" fillId="21" borderId="12" xfId="0" applyNumberFormat="1" applyFont="1" applyFill="1" applyBorder="1" applyAlignment="1">
      <alignment horizontal="center" vertical="center" wrapText="1"/>
    </xf>
    <xf numFmtId="1" fontId="32" fillId="21" borderId="10" xfId="0" applyNumberFormat="1" applyFont="1" applyFill="1" applyBorder="1" applyAlignment="1">
      <alignment horizontal="center" vertical="center" wrapText="1"/>
    </xf>
    <xf numFmtId="1" fontId="21" fillId="21" borderId="10" xfId="0" applyNumberFormat="1" applyFont="1" applyFill="1" applyBorder="1" applyAlignment="1">
      <alignment horizontal="center" vertical="center" wrapText="1"/>
    </xf>
    <xf numFmtId="0" fontId="21" fillId="21" borderId="0" xfId="0" applyFont="1" applyFill="1" applyBorder="1" applyAlignment="1">
      <alignment horizontal="left"/>
    </xf>
    <xf numFmtId="0" fontId="21" fillId="21" borderId="0" xfId="0" applyFont="1" applyFill="1" applyAlignment="1">
      <alignment/>
    </xf>
    <xf numFmtId="0" fontId="21" fillId="21" borderId="11" xfId="0" applyFont="1" applyFill="1" applyBorder="1" applyAlignment="1">
      <alignment horizontal="left" vertical="center" wrapText="1"/>
    </xf>
    <xf numFmtId="1" fontId="30" fillId="21" borderId="10" xfId="0" applyNumberFormat="1" applyFont="1" applyFill="1" applyBorder="1" applyAlignment="1">
      <alignment vertical="center" textRotation="90" wrapText="1"/>
    </xf>
    <xf numFmtId="0" fontId="21" fillId="21" borderId="10" xfId="0" applyFont="1" applyFill="1" applyBorder="1" applyAlignment="1">
      <alignment/>
    </xf>
    <xf numFmtId="0" fontId="32" fillId="21" borderId="10" xfId="0" applyNumberFormat="1" applyFont="1" applyFill="1" applyBorder="1" applyAlignment="1" applyProtection="1">
      <alignment horizontal="left" vertical="center" wrapText="1"/>
      <protection/>
    </xf>
    <xf numFmtId="0" fontId="33" fillId="21" borderId="13" xfId="0" applyNumberFormat="1" applyFont="1" applyFill="1" applyBorder="1" applyAlignment="1" applyProtection="1">
      <alignment horizontal="left" vertical="top" wrapText="1"/>
      <protection locked="0"/>
    </xf>
    <xf numFmtId="0" fontId="22" fillId="21" borderId="10" xfId="0" applyNumberFormat="1" applyFont="1" applyFill="1" applyBorder="1" applyAlignment="1" applyProtection="1">
      <alignment horizontal="left" vertical="center" wrapText="1"/>
      <protection/>
    </xf>
    <xf numFmtId="0" fontId="32" fillId="21" borderId="10" xfId="0" applyNumberFormat="1" applyFont="1" applyFill="1" applyBorder="1" applyAlignment="1" applyProtection="1">
      <alignment horizontal="center" vertical="center" wrapText="1"/>
      <protection/>
    </xf>
    <xf numFmtId="0" fontId="36" fillId="21" borderId="10" xfId="0" applyNumberFormat="1" applyFont="1" applyFill="1" applyBorder="1" applyAlignment="1" applyProtection="1">
      <alignment horizontal="center" vertical="center" wrapText="1"/>
      <protection/>
    </xf>
    <xf numFmtId="0" fontId="34" fillId="21" borderId="13" xfId="0" applyNumberFormat="1" applyFont="1" applyFill="1" applyBorder="1" applyAlignment="1" applyProtection="1">
      <alignment horizontal="left" vertical="top" wrapText="1"/>
      <protection locked="0"/>
    </xf>
    <xf numFmtId="0" fontId="70" fillId="21" borderId="11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0" fontId="38" fillId="20" borderId="10" xfId="0" applyFont="1" applyFill="1" applyBorder="1" applyAlignment="1">
      <alignment horizontal="center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/>
    </xf>
    <xf numFmtId="0" fontId="41" fillId="21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21" borderId="10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center" vertical="center" wrapText="1"/>
    </xf>
    <xf numFmtId="0" fontId="41" fillId="20" borderId="11" xfId="0" applyFont="1" applyFill="1" applyBorder="1" applyAlignment="1">
      <alignment horizontal="left" vertical="center" wrapText="1"/>
    </xf>
    <xf numFmtId="0" fontId="71" fillId="20" borderId="10" xfId="0" applyFont="1" applyFill="1" applyBorder="1" applyAlignment="1">
      <alignment horizontal="center" vertical="center"/>
    </xf>
    <xf numFmtId="0" fontId="71" fillId="20" borderId="11" xfId="0" applyFont="1" applyFill="1" applyBorder="1" applyAlignment="1">
      <alignment horizontal="left" vertical="center" wrapText="1"/>
    </xf>
    <xf numFmtId="217" fontId="71" fillId="20" borderId="10" xfId="0" applyNumberFormat="1" applyFont="1" applyFill="1" applyBorder="1" applyAlignment="1">
      <alignment horizontal="center" vertical="center"/>
    </xf>
    <xf numFmtId="0" fontId="71" fillId="20" borderId="0" xfId="0" applyFont="1" applyFill="1" applyAlignment="1">
      <alignment horizontal="center"/>
    </xf>
    <xf numFmtId="217" fontId="71" fillId="21" borderId="10" xfId="0" applyNumberFormat="1" applyFont="1" applyFill="1" applyBorder="1" applyAlignment="1">
      <alignment horizontal="center" vertical="center"/>
    </xf>
    <xf numFmtId="0" fontId="71" fillId="21" borderId="10" xfId="0" applyFont="1" applyFill="1" applyBorder="1" applyAlignment="1">
      <alignment horizontal="center" vertical="center"/>
    </xf>
    <xf numFmtId="0" fontId="71" fillId="21" borderId="0" xfId="0" applyFont="1" applyFill="1" applyAlignment="1">
      <alignment horizontal="center"/>
    </xf>
    <xf numFmtId="0" fontId="31" fillId="21" borderId="10" xfId="0" applyFont="1" applyFill="1" applyBorder="1" applyAlignment="1">
      <alignment horizontal="center" vertical="center"/>
    </xf>
    <xf numFmtId="0" fontId="41" fillId="21" borderId="11" xfId="0" applyFont="1" applyFill="1" applyBorder="1" applyAlignment="1">
      <alignment horizontal="left" vertical="center" wrapText="1"/>
    </xf>
    <xf numFmtId="0" fontId="41" fillId="21" borderId="11" xfId="0" applyFont="1" applyFill="1" applyBorder="1" applyAlignment="1">
      <alignment horizontal="center" vertical="center" wrapText="1"/>
    </xf>
    <xf numFmtId="0" fontId="71" fillId="21" borderId="10" xfId="0" applyFont="1" applyFill="1" applyBorder="1" applyAlignment="1">
      <alignment horizontal="center"/>
    </xf>
    <xf numFmtId="0" fontId="39" fillId="20" borderId="0" xfId="0" applyFont="1" applyFill="1" applyBorder="1" applyAlignment="1">
      <alignment horizontal="center"/>
    </xf>
    <xf numFmtId="0" fontId="43" fillId="20" borderId="0" xfId="0" applyFont="1" applyFill="1" applyBorder="1" applyAlignment="1">
      <alignment vertical="center"/>
    </xf>
    <xf numFmtId="0" fontId="40" fillId="20" borderId="0" xfId="0" applyFont="1" applyFill="1" applyBorder="1" applyAlignment="1" quotePrefix="1">
      <alignment vertical="center"/>
    </xf>
    <xf numFmtId="0" fontId="40" fillId="20" borderId="0" xfId="0" applyFont="1" applyFill="1" applyBorder="1" applyAlignment="1">
      <alignment horizontal="left" vertical="center"/>
    </xf>
    <xf numFmtId="0" fontId="40" fillId="20" borderId="0" xfId="0" applyFont="1" applyFill="1" applyBorder="1" applyAlignment="1">
      <alignment vertical="center"/>
    </xf>
    <xf numFmtId="0" fontId="40" fillId="20" borderId="0" xfId="0" applyFont="1" applyFill="1" applyAlignment="1">
      <alignment/>
    </xf>
    <xf numFmtId="0" fontId="40" fillId="20" borderId="0" xfId="0" applyFont="1" applyFill="1" applyAlignment="1">
      <alignment/>
    </xf>
    <xf numFmtId="0" fontId="41" fillId="2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6" fillId="2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2" fillId="2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217" fontId="48" fillId="0" borderId="10" xfId="0" applyNumberFormat="1" applyFont="1" applyFill="1" applyBorder="1" applyAlignment="1">
      <alignment horizontal="center"/>
    </xf>
    <xf numFmtId="217" fontId="48" fillId="21" borderId="10" xfId="0" applyNumberFormat="1" applyFont="1" applyFill="1" applyBorder="1" applyAlignment="1">
      <alignment horizontal="center"/>
    </xf>
    <xf numFmtId="217" fontId="48" fillId="20" borderId="10" xfId="0" applyNumberFormat="1" applyFont="1" applyFill="1" applyBorder="1" applyAlignment="1">
      <alignment horizontal="center"/>
    </xf>
    <xf numFmtId="217" fontId="21" fillId="0" borderId="0" xfId="0" applyNumberFormat="1" applyFont="1" applyFill="1" applyAlignment="1">
      <alignment horizontal="center"/>
    </xf>
    <xf numFmtId="0" fontId="45" fillId="2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2" fillId="21" borderId="10" xfId="0" applyFont="1" applyFill="1" applyBorder="1" applyAlignment="1">
      <alignment horizontal="center" vertical="center"/>
    </xf>
    <xf numFmtId="0" fontId="22" fillId="21" borderId="11" xfId="0" applyNumberFormat="1" applyFont="1" applyFill="1" applyBorder="1" applyAlignment="1" applyProtection="1">
      <alignment horizontal="left" vertical="center" wrapText="1"/>
      <protection/>
    </xf>
    <xf numFmtId="0" fontId="40" fillId="21" borderId="11" xfId="0" applyFont="1" applyFill="1" applyBorder="1" applyAlignment="1">
      <alignment horizontal="center" vertical="center"/>
    </xf>
    <xf numFmtId="0" fontId="71" fillId="21" borderId="11" xfId="0" applyFont="1" applyFill="1" applyBorder="1" applyAlignment="1">
      <alignment vertical="center"/>
    </xf>
    <xf numFmtId="0" fontId="71" fillId="21" borderId="11" xfId="0" applyFont="1" applyFill="1" applyBorder="1" applyAlignment="1">
      <alignment horizontal="center" vertical="center"/>
    </xf>
    <xf numFmtId="217" fontId="71" fillId="21" borderId="11" xfId="0" applyNumberFormat="1" applyFont="1" applyFill="1" applyBorder="1" applyAlignment="1">
      <alignment horizontal="center" vertical="center"/>
    </xf>
    <xf numFmtId="0" fontId="41" fillId="21" borderId="11" xfId="0" applyFont="1" applyFill="1" applyBorder="1" applyAlignment="1">
      <alignment horizontal="center" vertical="center"/>
    </xf>
    <xf numFmtId="0" fontId="71" fillId="21" borderId="11" xfId="0" applyFont="1" applyFill="1" applyBorder="1" applyAlignment="1">
      <alignment horizontal="left" vertical="center" wrapText="1"/>
    </xf>
    <xf numFmtId="0" fontId="49" fillId="20" borderId="0" xfId="0" applyFont="1" applyFill="1" applyBorder="1" applyAlignment="1">
      <alignment/>
    </xf>
    <xf numFmtId="0" fontId="72" fillId="0" borderId="10" xfId="0" applyNumberFormat="1" applyFont="1" applyFill="1" applyBorder="1" applyAlignment="1" applyProtection="1">
      <alignment horizontal="left" vertical="center" wrapText="1"/>
      <protection/>
    </xf>
    <xf numFmtId="0" fontId="73" fillId="20" borderId="10" xfId="0" applyFont="1" applyFill="1" applyBorder="1" applyAlignment="1">
      <alignment horizontal="center" vertical="center"/>
    </xf>
    <xf numFmtId="0" fontId="71" fillId="20" borderId="11" xfId="0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20" borderId="10" xfId="0" applyFont="1" applyFill="1" applyBorder="1" applyAlignment="1">
      <alignment horizontal="center" vertical="center"/>
    </xf>
    <xf numFmtId="0" fontId="75" fillId="20" borderId="10" xfId="0" applyFont="1" applyFill="1" applyBorder="1" applyAlignment="1">
      <alignment horizontal="left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7" fillId="20" borderId="10" xfId="0" applyNumberFormat="1" applyFont="1" applyFill="1" applyBorder="1" applyAlignment="1" applyProtection="1">
      <alignment horizontal="left" vertical="center" wrapText="1"/>
      <protection/>
    </xf>
    <xf numFmtId="0" fontId="78" fillId="20" borderId="10" xfId="0" applyFont="1" applyFill="1" applyBorder="1" applyAlignment="1">
      <alignment horizontal="center" vertical="center"/>
    </xf>
    <xf numFmtId="0" fontId="78" fillId="20" borderId="10" xfId="0" applyFont="1" applyFill="1" applyBorder="1" applyAlignment="1">
      <alignment horizontal="left" vertical="center" wrapText="1"/>
    </xf>
    <xf numFmtId="0" fontId="78" fillId="20" borderId="10" xfId="0" applyNumberFormat="1" applyFont="1" applyFill="1" applyBorder="1" applyAlignment="1" applyProtection="1">
      <alignment horizontal="center" vertical="center" wrapText="1"/>
      <protection/>
    </xf>
    <xf numFmtId="0" fontId="79" fillId="20" borderId="10" xfId="0" applyNumberFormat="1" applyFont="1" applyFill="1" applyBorder="1" applyAlignment="1" applyProtection="1">
      <alignment horizontal="center" vertical="center" wrapText="1"/>
      <protection/>
    </xf>
    <xf numFmtId="3" fontId="78" fillId="20" borderId="10" xfId="0" applyNumberFormat="1" applyFont="1" applyFill="1" applyBorder="1" applyAlignment="1" applyProtection="1">
      <alignment horizontal="center" vertical="center" wrapText="1"/>
      <protection/>
    </xf>
    <xf numFmtId="1" fontId="78" fillId="20" borderId="10" xfId="0" applyNumberFormat="1" applyFont="1" applyFill="1" applyBorder="1" applyAlignment="1">
      <alignment horizontal="center" vertical="center" wrapText="1"/>
    </xf>
    <xf numFmtId="0" fontId="78" fillId="20" borderId="10" xfId="0" applyNumberFormat="1" applyFont="1" applyFill="1" applyBorder="1" applyAlignment="1" applyProtection="1">
      <alignment horizontal="left" vertical="center" wrapText="1"/>
      <protection/>
    </xf>
    <xf numFmtId="0" fontId="78" fillId="20" borderId="0" xfId="0" applyFont="1" applyFill="1" applyBorder="1" applyAlignment="1">
      <alignment horizontal="left"/>
    </xf>
    <xf numFmtId="0" fontId="78" fillId="20" borderId="0" xfId="0" applyFont="1" applyFill="1" applyAlignment="1">
      <alignment/>
    </xf>
    <xf numFmtId="0" fontId="77" fillId="20" borderId="15" xfId="0" applyNumberFormat="1" applyFont="1" applyFill="1" applyBorder="1" applyAlignment="1" applyProtection="1">
      <alignment horizontal="left" vertical="center" wrapText="1"/>
      <protection/>
    </xf>
    <xf numFmtId="0" fontId="78" fillId="20" borderId="11" xfId="0" applyFont="1" applyFill="1" applyBorder="1" applyAlignment="1">
      <alignment horizontal="left" vertical="center" wrapText="1"/>
    </xf>
    <xf numFmtId="0" fontId="77" fillId="20" borderId="10" xfId="0" applyNumberFormat="1" applyFont="1" applyFill="1" applyBorder="1" applyAlignment="1" applyProtection="1">
      <alignment horizontal="center" vertical="center" wrapText="1"/>
      <protection/>
    </xf>
    <xf numFmtId="1" fontId="80" fillId="20" borderId="10" xfId="0" applyNumberFormat="1" applyFont="1" applyFill="1" applyBorder="1" applyAlignment="1">
      <alignment horizontal="center" vertical="center" textRotation="90" wrapText="1"/>
    </xf>
    <xf numFmtId="0" fontId="50" fillId="20" borderId="10" xfId="0" applyNumberFormat="1" applyFont="1" applyFill="1" applyBorder="1" applyAlignment="1" applyProtection="1">
      <alignment horizontal="center" vertical="center" wrapText="1"/>
      <protection/>
    </xf>
    <xf numFmtId="0" fontId="38" fillId="21" borderId="10" xfId="0" applyFont="1" applyFill="1" applyBorder="1" applyAlignment="1">
      <alignment horizontal="center"/>
    </xf>
    <xf numFmtId="0" fontId="78" fillId="21" borderId="10" xfId="0" applyNumberFormat="1" applyFont="1" applyFill="1" applyBorder="1" applyAlignment="1" applyProtection="1">
      <alignment horizontal="center" vertical="center" wrapText="1"/>
      <protection/>
    </xf>
    <xf numFmtId="0" fontId="78" fillId="21" borderId="10" xfId="0" applyFont="1" applyFill="1" applyBorder="1" applyAlignment="1">
      <alignment horizontal="center" vertical="center"/>
    </xf>
    <xf numFmtId="0" fontId="77" fillId="21" borderId="10" xfId="0" applyNumberFormat="1" applyFont="1" applyFill="1" applyBorder="1" applyAlignment="1" applyProtection="1">
      <alignment horizontal="left" vertical="center" wrapText="1"/>
      <protection/>
    </xf>
    <xf numFmtId="0" fontId="78" fillId="21" borderId="10" xfId="0" applyFont="1" applyFill="1" applyBorder="1" applyAlignment="1">
      <alignment horizontal="left" vertical="center" wrapText="1"/>
    </xf>
    <xf numFmtId="0" fontId="79" fillId="21" borderId="10" xfId="0" applyNumberFormat="1" applyFont="1" applyFill="1" applyBorder="1" applyAlignment="1" applyProtection="1">
      <alignment horizontal="center" vertical="center" wrapText="1"/>
      <protection/>
    </xf>
    <xf numFmtId="3" fontId="78" fillId="21" borderId="10" xfId="0" applyNumberFormat="1" applyFont="1" applyFill="1" applyBorder="1" applyAlignment="1" applyProtection="1">
      <alignment horizontal="center" vertical="center" wrapText="1"/>
      <protection/>
    </xf>
    <xf numFmtId="1" fontId="78" fillId="21" borderId="10" xfId="0" applyNumberFormat="1" applyFont="1" applyFill="1" applyBorder="1" applyAlignment="1">
      <alignment horizontal="center" vertical="center" wrapText="1"/>
    </xf>
    <xf numFmtId="0" fontId="78" fillId="21" borderId="10" xfId="0" applyNumberFormat="1" applyFont="1" applyFill="1" applyBorder="1" applyAlignment="1" applyProtection="1">
      <alignment horizontal="left" vertical="center" wrapText="1"/>
      <protection/>
    </xf>
    <xf numFmtId="0" fontId="78" fillId="21" borderId="0" xfId="0" applyFont="1" applyFill="1" applyBorder="1" applyAlignment="1">
      <alignment horizontal="left"/>
    </xf>
    <xf numFmtId="0" fontId="78" fillId="21" borderId="0" xfId="0" applyFont="1" applyFill="1" applyAlignment="1">
      <alignment/>
    </xf>
    <xf numFmtId="0" fontId="76" fillId="0" borderId="14" xfId="0" applyNumberFormat="1" applyFont="1" applyFill="1" applyBorder="1" applyAlignment="1" applyProtection="1">
      <alignment horizontal="left" vertical="center" wrapText="1"/>
      <protection/>
    </xf>
    <xf numFmtId="0" fontId="76" fillId="0" borderId="11" xfId="0" applyNumberFormat="1" applyFont="1" applyFill="1" applyBorder="1" applyAlignment="1" applyProtection="1">
      <alignment horizontal="left" vertical="center" wrapText="1"/>
      <protection/>
    </xf>
    <xf numFmtId="0" fontId="76" fillId="0" borderId="10" xfId="0" applyNumberFormat="1" applyFont="1" applyFill="1" applyBorder="1" applyAlignment="1" applyProtection="1">
      <alignment horizontal="left" vertical="center" wrapText="1"/>
      <protection/>
    </xf>
    <xf numFmtId="0" fontId="76" fillId="20" borderId="10" xfId="0" applyFont="1" applyFill="1" applyBorder="1" applyAlignment="1">
      <alignment horizontal="left" vertical="center" wrapText="1"/>
    </xf>
    <xf numFmtId="0" fontId="72" fillId="20" borderId="10" xfId="0" applyFont="1" applyFill="1" applyBorder="1" applyAlignment="1">
      <alignment horizontal="center" vertical="center"/>
    </xf>
    <xf numFmtId="0" fontId="81" fillId="20" borderId="10" xfId="0" applyFont="1" applyFill="1" applyBorder="1" applyAlignment="1">
      <alignment horizontal="center" vertical="center"/>
    </xf>
    <xf numFmtId="0" fontId="76" fillId="20" borderId="10" xfId="0" applyNumberFormat="1" applyFont="1" applyFill="1" applyBorder="1" applyAlignment="1" applyProtection="1">
      <alignment horizontal="center" vertical="center" wrapText="1"/>
      <protection/>
    </xf>
    <xf numFmtId="0" fontId="76" fillId="21" borderId="10" xfId="0" applyNumberFormat="1" applyFont="1" applyFill="1" applyBorder="1" applyAlignment="1" applyProtection="1">
      <alignment horizontal="center" vertical="center" wrapText="1"/>
      <protection/>
    </xf>
    <xf numFmtId="0" fontId="81" fillId="20" borderId="11" xfId="0" applyFont="1" applyFill="1" applyBorder="1" applyAlignment="1">
      <alignment horizontal="center" vertical="center"/>
    </xf>
    <xf numFmtId="0" fontId="76" fillId="20" borderId="11" xfId="0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center" vertical="center"/>
    </xf>
    <xf numFmtId="0" fontId="72" fillId="20" borderId="10" xfId="0" applyNumberFormat="1" applyFont="1" applyFill="1" applyBorder="1" applyAlignment="1" applyProtection="1">
      <alignment horizontal="left" vertical="center" wrapText="1"/>
      <protection/>
    </xf>
    <xf numFmtId="0" fontId="76" fillId="20" borderId="11" xfId="0" applyFont="1" applyFill="1" applyBorder="1" applyAlignment="1">
      <alignment horizontal="left" vertical="center" wrapText="1"/>
    </xf>
    <xf numFmtId="217" fontId="76" fillId="20" borderId="10" xfId="0" applyNumberFormat="1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 wrapText="1"/>
    </xf>
    <xf numFmtId="0" fontId="76" fillId="20" borderId="0" xfId="0" applyFont="1" applyFill="1" applyAlignment="1">
      <alignment horizontal="center"/>
    </xf>
    <xf numFmtId="217" fontId="76" fillId="20" borderId="11" xfId="0" applyNumberFormat="1" applyFont="1" applyFill="1" applyBorder="1" applyAlignment="1">
      <alignment horizontal="center" vertical="center"/>
    </xf>
    <xf numFmtId="0" fontId="76" fillId="20" borderId="11" xfId="0" applyFont="1" applyFill="1" applyBorder="1" applyAlignment="1">
      <alignment vertical="center"/>
    </xf>
    <xf numFmtId="217" fontId="76" fillId="21" borderId="11" xfId="0" applyNumberFormat="1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vertical="center"/>
    </xf>
    <xf numFmtId="0" fontId="76" fillId="20" borderId="10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center" vertical="center"/>
    </xf>
    <xf numFmtId="217" fontId="76" fillId="21" borderId="10" xfId="0" applyNumberFormat="1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center"/>
    </xf>
    <xf numFmtId="0" fontId="21" fillId="20" borderId="0" xfId="0" applyFont="1" applyFill="1" applyAlignment="1">
      <alignment horizontal="center"/>
    </xf>
    <xf numFmtId="0" fontId="21" fillId="21" borderId="0" xfId="0" applyFont="1" applyFill="1" applyAlignment="1">
      <alignment horizontal="center"/>
    </xf>
    <xf numFmtId="0" fontId="76" fillId="21" borderId="10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left" vertical="center" wrapText="1"/>
    </xf>
    <xf numFmtId="0" fontId="81" fillId="20" borderId="12" xfId="0" applyFont="1" applyFill="1" applyBorder="1" applyAlignment="1">
      <alignment horizontal="center" vertical="center"/>
    </xf>
    <xf numFmtId="0" fontId="72" fillId="0" borderId="12" xfId="0" applyNumberFormat="1" applyFont="1" applyFill="1" applyBorder="1" applyAlignment="1" applyProtection="1">
      <alignment horizontal="left" vertical="center" wrapText="1"/>
      <protection/>
    </xf>
    <xf numFmtId="0" fontId="76" fillId="20" borderId="12" xfId="0" applyFont="1" applyFill="1" applyBorder="1" applyAlignment="1">
      <alignment horizontal="left" vertical="center" wrapText="1"/>
    </xf>
    <xf numFmtId="0" fontId="72" fillId="20" borderId="12" xfId="0" applyFont="1" applyFill="1" applyBorder="1" applyAlignment="1">
      <alignment horizontal="center" vertical="center"/>
    </xf>
    <xf numFmtId="0" fontId="76" fillId="20" borderId="12" xfId="0" applyFont="1" applyFill="1" applyBorder="1" applyAlignment="1">
      <alignment horizontal="center" vertical="center"/>
    </xf>
    <xf numFmtId="0" fontId="76" fillId="20" borderId="16" xfId="0" applyFont="1" applyFill="1" applyBorder="1" applyAlignment="1">
      <alignment horizontal="center" vertical="center" wrapText="1"/>
    </xf>
    <xf numFmtId="0" fontId="76" fillId="20" borderId="16" xfId="0" applyFont="1" applyFill="1" applyBorder="1" applyAlignment="1">
      <alignment horizontal="left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16" xfId="0" applyFont="1" applyFill="1" applyBorder="1" applyAlignment="1">
      <alignment horizontal="left" vertical="center" wrapText="1"/>
    </xf>
    <xf numFmtId="3" fontId="78" fillId="22" borderId="10" xfId="0" applyNumberFormat="1" applyFont="1" applyFill="1" applyBorder="1" applyAlignment="1" applyProtection="1">
      <alignment horizontal="center" vertical="center" wrapText="1"/>
      <protection/>
    </xf>
    <xf numFmtId="3" fontId="78" fillId="23" borderId="10" xfId="0" applyNumberFormat="1" applyFont="1" applyFill="1" applyBorder="1" applyAlignment="1" applyProtection="1">
      <alignment horizontal="center" vertical="center" wrapText="1"/>
      <protection/>
    </xf>
    <xf numFmtId="0" fontId="51" fillId="19" borderId="0" xfId="0" applyFont="1" applyFill="1" applyBorder="1" applyAlignment="1">
      <alignment horizontal="center" vertical="center" wrapText="1"/>
    </xf>
    <xf numFmtId="0" fontId="52" fillId="19" borderId="0" xfId="0" applyFont="1" applyFill="1" applyAlignment="1">
      <alignment/>
    </xf>
    <xf numFmtId="172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/>
    </xf>
    <xf numFmtId="172" fontId="22" fillId="0" borderId="16" xfId="0" applyNumberFormat="1" applyFont="1" applyFill="1" applyBorder="1" applyAlignment="1">
      <alignment horizontal="center" vertical="center" wrapText="1"/>
    </xf>
    <xf numFmtId="173" fontId="22" fillId="0" borderId="16" xfId="0" applyNumberFormat="1" applyFont="1" applyFill="1" applyBorder="1" applyAlignment="1">
      <alignment horizontal="center" vertical="center" textRotation="90"/>
    </xf>
    <xf numFmtId="173" fontId="22" fillId="20" borderId="16" xfId="0" applyNumberFormat="1" applyFont="1" applyFill="1" applyBorder="1" applyAlignment="1">
      <alignment horizontal="center" vertical="center" textRotation="90"/>
    </xf>
    <xf numFmtId="173" fontId="22" fillId="0" borderId="12" xfId="0" applyNumberFormat="1" applyFont="1" applyFill="1" applyBorder="1" applyAlignment="1">
      <alignment horizontal="center" vertical="center" textRotation="90"/>
    </xf>
    <xf numFmtId="173" fontId="22" fillId="19" borderId="12" xfId="0" applyNumberFormat="1" applyFont="1" applyFill="1" applyBorder="1" applyAlignment="1">
      <alignment horizontal="center" vertical="center" textRotation="90"/>
    </xf>
    <xf numFmtId="172" fontId="22" fillId="0" borderId="12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" fontId="55" fillId="19" borderId="10" xfId="0" applyNumberFormat="1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/>
    </xf>
    <xf numFmtId="0" fontId="56" fillId="20" borderId="0" xfId="0" applyFont="1" applyFill="1" applyBorder="1" applyAlignment="1">
      <alignment vertical="center"/>
    </xf>
    <xf numFmtId="0" fontId="22" fillId="20" borderId="0" xfId="0" applyFont="1" applyFill="1" applyBorder="1" applyAlignment="1">
      <alignment horizontal="left" vertical="center"/>
    </xf>
    <xf numFmtId="172" fontId="22" fillId="20" borderId="0" xfId="0" applyNumberFormat="1" applyFont="1" applyFill="1" applyBorder="1" applyAlignment="1">
      <alignment horizontal="center" vertical="center"/>
    </xf>
    <xf numFmtId="0" fontId="54" fillId="20" borderId="0" xfId="0" applyFont="1" applyFill="1" applyAlignment="1">
      <alignment/>
    </xf>
    <xf numFmtId="0" fontId="22" fillId="20" borderId="0" xfId="0" applyFont="1" applyFill="1" applyBorder="1" applyAlignment="1">
      <alignment vertical="center"/>
    </xf>
    <xf numFmtId="0" fontId="22" fillId="20" borderId="0" xfId="0" applyFont="1" applyFill="1" applyBorder="1" applyAlignment="1" quotePrefix="1">
      <alignment vertical="center"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57" fillId="20" borderId="0" xfId="0" applyFont="1" applyFill="1" applyBorder="1" applyAlignment="1">
      <alignment/>
    </xf>
    <xf numFmtId="0" fontId="57" fillId="20" borderId="0" xfId="0" applyFont="1" applyFill="1" applyAlignment="1">
      <alignment/>
    </xf>
    <xf numFmtId="0" fontId="22" fillId="20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22" fillId="20" borderId="0" xfId="0" applyFont="1" applyFill="1" applyBorder="1" applyAlignment="1">
      <alignment horizontal="center"/>
    </xf>
    <xf numFmtId="0" fontId="22" fillId="20" borderId="0" xfId="0" applyFont="1" applyFill="1" applyBorder="1" applyAlignment="1">
      <alignment/>
    </xf>
    <xf numFmtId="0" fontId="21" fillId="20" borderId="0" xfId="0" applyFont="1" applyFill="1" applyAlignment="1">
      <alignment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20" borderId="0" xfId="0" applyFont="1" applyFill="1" applyAlignment="1">
      <alignment horizontal="center"/>
    </xf>
    <xf numFmtId="16" fontId="78" fillId="20" borderId="10" xfId="0" applyNumberFormat="1" applyFont="1" applyFill="1" applyBorder="1" applyAlignment="1" applyProtection="1">
      <alignment horizontal="center" vertical="center" wrapText="1"/>
      <protection/>
    </xf>
    <xf numFmtId="3" fontId="76" fillId="2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left" vertical="center"/>
    </xf>
    <xf numFmtId="0" fontId="71" fillId="20" borderId="11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left" vertical="center" wrapText="1"/>
    </xf>
    <xf numFmtId="0" fontId="76" fillId="21" borderId="16" xfId="0" applyFont="1" applyFill="1" applyBorder="1" applyAlignment="1">
      <alignment horizontal="center" vertical="center" wrapText="1"/>
    </xf>
    <xf numFmtId="0" fontId="71" fillId="21" borderId="11" xfId="0" applyFont="1" applyFill="1" applyBorder="1" applyAlignment="1">
      <alignment horizontal="center" vertical="center" wrapText="1"/>
    </xf>
    <xf numFmtId="0" fontId="76" fillId="20" borderId="10" xfId="0" applyFont="1" applyFill="1" applyBorder="1" applyAlignment="1">
      <alignment horizontal="left" vertical="center" wrapText="1"/>
    </xf>
    <xf numFmtId="0" fontId="21" fillId="20" borderId="0" xfId="0" applyFont="1" applyFill="1" applyAlignment="1">
      <alignment horizontal="center"/>
    </xf>
    <xf numFmtId="0" fontId="35" fillId="20" borderId="0" xfId="0" applyFont="1" applyFill="1" applyAlignment="1">
      <alignment horizontal="center"/>
    </xf>
    <xf numFmtId="0" fontId="48" fillId="20" borderId="18" xfId="0" applyFont="1" applyFill="1" applyBorder="1" applyAlignment="1">
      <alignment vertical="center" wrapText="1"/>
    </xf>
    <xf numFmtId="0" fontId="76" fillId="20" borderId="10" xfId="0" applyFont="1" applyFill="1" applyBorder="1" applyAlignment="1">
      <alignment vertical="center" wrapText="1"/>
    </xf>
    <xf numFmtId="0" fontId="22" fillId="20" borderId="0" xfId="0" applyFont="1" applyFill="1" applyAlignment="1">
      <alignment horizontal="center"/>
    </xf>
    <xf numFmtId="172" fontId="22" fillId="0" borderId="17" xfId="0" applyNumberFormat="1" applyFont="1" applyFill="1" applyBorder="1" applyAlignment="1">
      <alignment horizontal="center" vertical="center" wrapText="1"/>
    </xf>
    <xf numFmtId="172" fontId="22" fillId="0" borderId="18" xfId="0" applyNumberFormat="1" applyFont="1" applyFill="1" applyBorder="1" applyAlignment="1">
      <alignment horizontal="center" vertical="center" wrapText="1"/>
    </xf>
    <xf numFmtId="172" fontId="22" fillId="0" borderId="19" xfId="0" applyNumberFormat="1" applyFont="1" applyFill="1" applyBorder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72" fontId="36" fillId="0" borderId="16" xfId="0" applyNumberFormat="1" applyFont="1" applyFill="1" applyBorder="1" applyAlignment="1">
      <alignment horizontal="center" vertical="center" wrapText="1"/>
    </xf>
    <xf numFmtId="172" fontId="36" fillId="0" borderId="12" xfId="0" applyNumberFormat="1" applyFont="1" applyFill="1" applyBorder="1" applyAlignment="1">
      <alignment horizontal="center" vertical="center" wrapText="1"/>
    </xf>
    <xf numFmtId="172" fontId="36" fillId="20" borderId="11" xfId="0" applyNumberFormat="1" applyFont="1" applyFill="1" applyBorder="1" applyAlignment="1">
      <alignment horizontal="center" vertical="center" wrapText="1"/>
    </xf>
    <xf numFmtId="172" fontId="36" fillId="20" borderId="16" xfId="0" applyNumberFormat="1" applyFont="1" applyFill="1" applyBorder="1" applyAlignment="1">
      <alignment horizontal="center" vertical="center" wrapText="1"/>
    </xf>
    <xf numFmtId="172" fontId="36" fillId="20" borderId="12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0" fontId="22" fillId="20" borderId="0" xfId="0" applyFont="1" applyFill="1" applyAlignment="1">
      <alignment horizontal="left"/>
    </xf>
    <xf numFmtId="0" fontId="54" fillId="19" borderId="10" xfId="0" applyFont="1" applyFill="1" applyBorder="1" applyAlignment="1">
      <alignment horizontal="center" vertical="center" wrapText="1"/>
    </xf>
    <xf numFmtId="0" fontId="57" fillId="20" borderId="0" xfId="0" applyFont="1" applyFill="1" applyBorder="1" applyAlignment="1">
      <alignment horizontal="center"/>
    </xf>
    <xf numFmtId="0" fontId="21" fillId="2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/>
    </xf>
    <xf numFmtId="0" fontId="20" fillId="19" borderId="0" xfId="0" applyFont="1" applyFill="1" applyAlignment="1">
      <alignment horizontal="center" wrapText="1"/>
    </xf>
    <xf numFmtId="0" fontId="53" fillId="19" borderId="0" xfId="0" applyFont="1" applyFill="1" applyAlignment="1">
      <alignment horizontal="center" wrapText="1"/>
    </xf>
    <xf numFmtId="0" fontId="51" fillId="19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54" fillId="19" borderId="17" xfId="0" applyFont="1" applyFill="1" applyBorder="1" applyAlignment="1">
      <alignment horizontal="center" vertical="center" wrapText="1"/>
    </xf>
    <xf numFmtId="0" fontId="54" fillId="19" borderId="18" xfId="0" applyFont="1" applyFill="1" applyBorder="1" applyAlignment="1">
      <alignment horizontal="center" vertical="center" wrapText="1"/>
    </xf>
    <xf numFmtId="0" fontId="54" fillId="19" borderId="19" xfId="0" applyFont="1" applyFill="1" applyBorder="1" applyAlignment="1">
      <alignment horizontal="center" vertical="center" wrapText="1"/>
    </xf>
    <xf numFmtId="0" fontId="49" fillId="20" borderId="20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35" fillId="20" borderId="0" xfId="0" applyFont="1" applyFill="1" applyAlignment="1">
      <alignment horizontal="center"/>
    </xf>
    <xf numFmtId="0" fontId="35" fillId="20" borderId="20" xfId="0" applyFont="1" applyFill="1" applyBorder="1" applyAlignment="1">
      <alignment horizontal="center"/>
    </xf>
    <xf numFmtId="0" fontId="48" fillId="20" borderId="17" xfId="0" applyFont="1" applyFill="1" applyBorder="1" applyAlignment="1">
      <alignment horizontal="left" vertical="center" wrapText="1"/>
    </xf>
    <xf numFmtId="0" fontId="48" fillId="20" borderId="18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 wrapText="1"/>
    </xf>
    <xf numFmtId="2" fontId="42" fillId="0" borderId="16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/>
    </xf>
    <xf numFmtId="0" fontId="42" fillId="0" borderId="12" xfId="0" applyFont="1" applyBorder="1" applyAlignment="1">
      <alignment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Cong%20viec%20tai%20truong\8%20Danh%20muc%20mon%20thi\1-NHT-danh%20muc%20mon%20va%20hinh%20thuc%20t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3.%20Cao%20dang%20lien%20thong\XD%20Ma%20H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1.%20Trung%20cap\3-TC-XD%20CAP%20THOAT%20NUO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2.%20Cao%20dang\1-XDDD&amp;CN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-DH"/>
      <sheetName val="DMM-HP"/>
      <sheetName val="thi-tgian"/>
      <sheetName val="HINH THUC THI"/>
      <sheetName val="1DH-X"/>
      <sheetName val="2DH-KTR"/>
      <sheetName val="1CD-X"/>
      <sheetName val="2CD-KT"/>
      <sheetName val="3CD-CTN"/>
      <sheetName val="4CD-KX"/>
      <sheetName val="5CD-CD"/>
      <sheetName val="6CD-QT"/>
      <sheetName val="7CD-HT"/>
      <sheetName val="8CD-XDLT"/>
      <sheetName val="9-KTLT"/>
      <sheetName val="1TC-X"/>
      <sheetName val="2TC-KT"/>
      <sheetName val="3TC-CTN"/>
      <sheetName val="4TC-KTR"/>
      <sheetName val="1TCN"/>
    </sheetNames>
    <sheetDataSet>
      <sheetData sheetId="2">
        <row r="1">
          <cell r="E1" t="str">
            <v>quy chế</v>
          </cell>
          <cell r="F1" t="str">
            <v>Mã bậc ĐT</v>
          </cell>
        </row>
        <row r="2">
          <cell r="A2" t="str">
            <v>BTL trên máy</v>
          </cell>
          <cell r="D2" t="str">
            <v>-</v>
          </cell>
          <cell r="E2" t="str">
            <v>QC25</v>
          </cell>
          <cell r="F2" t="str">
            <v>CĐ</v>
          </cell>
        </row>
        <row r="3">
          <cell r="A3" t="str">
            <v>Nộp BC</v>
          </cell>
          <cell r="D3" t="str">
            <v>120'</v>
          </cell>
          <cell r="E3" t="str">
            <v>QC43</v>
          </cell>
          <cell r="F3" t="str">
            <v>CĐ-LT</v>
          </cell>
        </row>
        <row r="4">
          <cell r="A4" t="str">
            <v>Nộp BTL</v>
          </cell>
          <cell r="D4" t="str">
            <v>150'</v>
          </cell>
          <cell r="E4" t="str">
            <v>QC40</v>
          </cell>
          <cell r="F4" t="str">
            <v>ĐH</v>
          </cell>
        </row>
        <row r="5">
          <cell r="A5" t="str">
            <v>Nộp BTL+VĐáp</v>
          </cell>
          <cell r="D5" t="str">
            <v>180'</v>
          </cell>
          <cell r="E5" t="str">
            <v>QC14</v>
          </cell>
          <cell r="F5" t="str">
            <v>TCN</v>
          </cell>
        </row>
        <row r="6">
          <cell r="A6" t="str">
            <v>Nộp TL</v>
          </cell>
          <cell r="D6" t="str">
            <v>240'</v>
          </cell>
          <cell r="E6" t="str">
            <v>QC13</v>
          </cell>
          <cell r="F6" t="str">
            <v>CH</v>
          </cell>
        </row>
        <row r="7">
          <cell r="A7" t="str">
            <v>T.hành-đề mở</v>
          </cell>
          <cell r="D7" t="str">
            <v>45'</v>
          </cell>
          <cell r="F7" t="str">
            <v>TCN</v>
          </cell>
        </row>
        <row r="8">
          <cell r="A8" t="str">
            <v>Thực hành</v>
          </cell>
          <cell r="D8" t="str">
            <v>50'</v>
          </cell>
        </row>
        <row r="9">
          <cell r="A9" t="str">
            <v>Trắc nghiệm</v>
          </cell>
          <cell r="D9" t="str">
            <v>60'</v>
          </cell>
        </row>
        <row r="10">
          <cell r="A10" t="str">
            <v>Vấn đáp</v>
          </cell>
          <cell r="D10" t="str">
            <v>75'</v>
          </cell>
        </row>
        <row r="11">
          <cell r="A11" t="str">
            <v>Viết+tn - đ.đóng</v>
          </cell>
          <cell r="D11" t="str">
            <v>90'</v>
          </cell>
        </row>
        <row r="12">
          <cell r="A12" t="str">
            <v>Viết - đề đóng</v>
          </cell>
          <cell r="D12" t="str">
            <v>BTL</v>
          </cell>
        </row>
        <row r="13">
          <cell r="A13" t="str">
            <v>Viết - đề mở</v>
          </cell>
        </row>
        <row r="14">
          <cell r="A14" t="str">
            <v>Viết/Thực hành</v>
          </cell>
        </row>
        <row r="15">
          <cell r="A15" t="str">
            <v>Nộp ĐA</v>
          </cell>
        </row>
        <row r="16">
          <cell r="A16" t="str">
            <v>Nộp ĐA+B vệ</v>
          </cell>
        </row>
        <row r="17">
          <cell r="A17" t="str">
            <v>Theo HP t.chọn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Du lieu"/>
      <sheetName val="KH-Tin chi"/>
      <sheetName val="MAHP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POL31002</v>
          </cell>
          <cell r="D5">
            <v>2</v>
          </cell>
          <cell r="E5">
            <v>30</v>
          </cell>
          <cell r="F5" t="str">
            <v>Khoa LL.Chính trị</v>
          </cell>
          <cell r="H5" t="str">
            <v>[8]</v>
          </cell>
        </row>
        <row r="6">
          <cell r="A6">
            <v>2</v>
          </cell>
          <cell r="B6" t="str">
            <v>Đường lối CM của ĐCS Việt Nam</v>
          </cell>
          <cell r="C6" t="str">
            <v>POL33002</v>
          </cell>
          <cell r="D6">
            <v>2</v>
          </cell>
          <cell r="E6">
            <v>30</v>
          </cell>
          <cell r="F6" t="str">
            <v>Khoa LL.Chính trị</v>
          </cell>
          <cell r="H6" t="str">
            <v>[8]</v>
          </cell>
        </row>
        <row r="7">
          <cell r="A7">
            <v>3</v>
          </cell>
          <cell r="B7" t="str">
            <v>Tư tưởng Hồ Chí Minh</v>
          </cell>
          <cell r="C7" t="str">
            <v>POL32002</v>
          </cell>
          <cell r="D7">
            <v>2</v>
          </cell>
          <cell r="E7">
            <v>30</v>
          </cell>
          <cell r="F7" t="str">
            <v>Khoa LL.Chính trị</v>
          </cell>
          <cell r="H7" t="str">
            <v>[8]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Đã có</v>
          </cell>
          <cell r="H8" t="str">
            <v>[1],[3],[4],[5],[7],[8]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Đã có</v>
          </cell>
          <cell r="H9" t="str">
            <v>[1],[3],[4],[5],[7],[8]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Đã có</v>
          </cell>
          <cell r="G10" t="str">
            <v>dự kiến 2 TC</v>
          </cell>
          <cell r="H10" t="str">
            <v>[1],[3],[4],[5],[7],[8]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Đã có</v>
          </cell>
          <cell r="H11" t="str">
            <v>[1],[3],[4],[5],[7],[8]</v>
          </cell>
        </row>
        <row r="12">
          <cell r="A12">
            <v>8</v>
          </cell>
          <cell r="B12" t="str">
            <v>Pháp luật xây dựng</v>
          </cell>
          <cell r="C12" t="str">
            <v>ECO33016</v>
          </cell>
          <cell r="D12">
            <v>2</v>
          </cell>
          <cell r="E12">
            <v>30</v>
          </cell>
          <cell r="F12" t="str">
            <v>Đã có</v>
          </cell>
          <cell r="H12" t="str">
            <v>[1],[3],[4],[5],[7],[8]</v>
          </cell>
        </row>
        <row r="13">
          <cell r="A13">
            <v>9</v>
          </cell>
          <cell r="B13" t="str">
            <v>Anh văn 2</v>
          </cell>
          <cell r="C13" t="str">
            <v>FLI32002</v>
          </cell>
          <cell r="D13">
            <v>3</v>
          </cell>
          <cell r="E13">
            <v>45</v>
          </cell>
          <cell r="F13" t="str">
            <v>Đã có</v>
          </cell>
          <cell r="G13" t="str">
            <v>dự kiến 2 TC</v>
          </cell>
          <cell r="H13" t="str">
            <v>[1],[3],[4],[5],[7],[8]</v>
          </cell>
        </row>
        <row r="14">
          <cell r="A14">
            <v>10</v>
          </cell>
          <cell r="B14" t="str">
            <v>Giáo dục thể chất P2</v>
          </cell>
          <cell r="C14" t="str">
            <v>BAS31011</v>
          </cell>
          <cell r="D14">
            <v>0</v>
          </cell>
          <cell r="E14">
            <v>45</v>
          </cell>
          <cell r="F14" t="str">
            <v>Đã có</v>
          </cell>
          <cell r="G14" t="str">
            <v>Cấp chứng chỉ</v>
          </cell>
          <cell r="H14" t="str">
            <v>[8]</v>
          </cell>
        </row>
        <row r="15">
          <cell r="A15">
            <v>11</v>
          </cell>
          <cell r="B15" t="str">
            <v>Giáo dục quốc phòng P1</v>
          </cell>
          <cell r="C15" t="str">
            <v>BAS31005</v>
          </cell>
          <cell r="D15">
            <v>0</v>
          </cell>
          <cell r="E15">
            <v>45</v>
          </cell>
          <cell r="F15" t="str">
            <v>Đã có</v>
          </cell>
          <cell r="G15" t="str">
            <v>Cấp chứng chỉ</v>
          </cell>
          <cell r="H15" t="str">
            <v>[8]</v>
          </cell>
        </row>
        <row r="16">
          <cell r="A16">
            <v>12</v>
          </cell>
          <cell r="B16" t="str">
            <v>Giáo dục quốc phòng P3</v>
          </cell>
          <cell r="C16" t="str">
            <v>BAS31010</v>
          </cell>
          <cell r="D16">
            <v>0</v>
          </cell>
          <cell r="E16">
            <v>45</v>
          </cell>
          <cell r="F16" t="str">
            <v>Đã có</v>
          </cell>
          <cell r="G16" t="str">
            <v>Cấp chứng chỉ</v>
          </cell>
          <cell r="H16" t="str">
            <v>[8]</v>
          </cell>
        </row>
        <row r="17">
          <cell r="A17">
            <v>13</v>
          </cell>
          <cell r="B17" t="str">
            <v>Cơ học công trình</v>
          </cell>
          <cell r="C17" t="str">
            <v>CON32009</v>
          </cell>
          <cell r="D17">
            <v>3</v>
          </cell>
          <cell r="E17">
            <v>45</v>
          </cell>
          <cell r="F17" t="str">
            <v>Khoa XD</v>
          </cell>
          <cell r="G17" t="str">
            <v>Ghép CHCS, SBVL, CHKC</v>
          </cell>
          <cell r="H17" t="str">
            <v>[8]</v>
          </cell>
        </row>
        <row r="18">
          <cell r="A18">
            <v>14</v>
          </cell>
          <cell r="B18" t="str">
            <v>Địa kỹ thuật</v>
          </cell>
          <cell r="C18" t="str">
            <v>CON32002</v>
          </cell>
          <cell r="D18">
            <v>3</v>
          </cell>
          <cell r="E18">
            <v>45</v>
          </cell>
          <cell r="F18" t="str">
            <v>Đã có</v>
          </cell>
          <cell r="G18" t="str">
            <v>Ghép ĐCCT, CHĐ</v>
          </cell>
          <cell r="H18" t="str">
            <v>[1],[4],[8]</v>
          </cell>
        </row>
        <row r="19">
          <cell r="A19">
            <v>15</v>
          </cell>
          <cell r="B19" t="str">
            <v>Kết cấu BTCT 2</v>
          </cell>
          <cell r="C19" t="str">
            <v>CON32007</v>
          </cell>
          <cell r="D19">
            <v>4</v>
          </cell>
          <cell r="E19">
            <v>60</v>
          </cell>
          <cell r="F19" t="str">
            <v>Đã có</v>
          </cell>
          <cell r="G19" t="str">
            <v>Ghép BTCT2, THUD</v>
          </cell>
          <cell r="H19" t="str">
            <v>[1],[4],[8]</v>
          </cell>
        </row>
        <row r="20">
          <cell r="A20">
            <v>16</v>
          </cell>
          <cell r="B20" t="str">
            <v>Kết cấu thép</v>
          </cell>
          <cell r="C20" t="str">
            <v>CON33001</v>
          </cell>
          <cell r="D20">
            <v>2</v>
          </cell>
          <cell r="E20">
            <v>30</v>
          </cell>
          <cell r="F20" t="str">
            <v>Đã có</v>
          </cell>
          <cell r="H20" t="str">
            <v>[1],[8]</v>
          </cell>
        </row>
        <row r="21">
          <cell r="A21">
            <v>17</v>
          </cell>
          <cell r="B21" t="str">
            <v>Nền móng</v>
          </cell>
          <cell r="C21" t="str">
            <v>CON32005</v>
          </cell>
          <cell r="D21">
            <v>2</v>
          </cell>
          <cell r="E21">
            <v>30</v>
          </cell>
          <cell r="F21" t="str">
            <v>Đã có</v>
          </cell>
          <cell r="H21" t="str">
            <v>[1],[4],[7],[8]</v>
          </cell>
        </row>
        <row r="22">
          <cell r="A22">
            <v>18</v>
          </cell>
          <cell r="B22" t="str">
            <v>Kỹ thuật và tổ chức thi công</v>
          </cell>
          <cell r="C22" t="str">
            <v>CON32010</v>
          </cell>
          <cell r="D22">
            <v>4</v>
          </cell>
          <cell r="E22">
            <v>60</v>
          </cell>
          <cell r="F22" t="str">
            <v>Khoa XD</v>
          </cell>
          <cell r="G22" t="str">
            <v>Ghép KTTC, TCTC, Máy XD</v>
          </cell>
          <cell r="H22" t="str">
            <v>[8]</v>
          </cell>
        </row>
        <row r="23">
          <cell r="A23">
            <v>19</v>
          </cell>
          <cell r="B23" t="str">
            <v>Đồ án Nền và móng</v>
          </cell>
          <cell r="C23" t="str">
            <v>CON32006</v>
          </cell>
          <cell r="D23">
            <v>1</v>
          </cell>
          <cell r="E23">
            <v>30</v>
          </cell>
          <cell r="F23" t="str">
            <v>Đã có</v>
          </cell>
          <cell r="H23" t="str">
            <v>[1],[8]</v>
          </cell>
        </row>
        <row r="24">
          <cell r="A24">
            <v>20</v>
          </cell>
          <cell r="B24" t="str">
            <v>Thực tập Địa kỹ thuật</v>
          </cell>
          <cell r="C24" t="str">
            <v>CON32003</v>
          </cell>
          <cell r="D24">
            <v>1</v>
          </cell>
          <cell r="E24">
            <v>30</v>
          </cell>
          <cell r="F24" t="str">
            <v>Đã có</v>
          </cell>
          <cell r="H24" t="str">
            <v>[1],[5],[8]</v>
          </cell>
        </row>
        <row r="25">
          <cell r="A25">
            <v>21</v>
          </cell>
          <cell r="B25" t="str">
            <v>TN Vật liệu XD và KĐ công trình</v>
          </cell>
          <cell r="C25" t="str">
            <v>CON31003</v>
          </cell>
          <cell r="D25">
            <v>1</v>
          </cell>
          <cell r="E25">
            <v>30</v>
          </cell>
          <cell r="F25" t="str">
            <v>Đã có</v>
          </cell>
          <cell r="H25" t="str">
            <v>[1],[5],[8]</v>
          </cell>
        </row>
        <row r="26">
          <cell r="A26">
            <v>22</v>
          </cell>
          <cell r="B26" t="str">
            <v>Chuyên đề</v>
          </cell>
          <cell r="C26" t="str">
            <v>CON33013</v>
          </cell>
          <cell r="D26">
            <v>0</v>
          </cell>
          <cell r="E26" t="str">
            <v>1 tuần</v>
          </cell>
          <cell r="F26" t="str">
            <v>Đã có</v>
          </cell>
          <cell r="H26" t="str">
            <v>[1],[8]</v>
          </cell>
        </row>
        <row r="27">
          <cell r="A27">
            <v>23</v>
          </cell>
          <cell r="B27" t="str">
            <v>ĐA tốt nghiệp</v>
          </cell>
          <cell r="C27" t="str">
            <v>CON33012</v>
          </cell>
          <cell r="D27">
            <v>4</v>
          </cell>
          <cell r="E27" t="str">
            <v>8 tuần</v>
          </cell>
          <cell r="F27" t="str">
            <v>Đã có</v>
          </cell>
          <cell r="H27" t="str">
            <v>[1],[8]</v>
          </cell>
        </row>
        <row r="28">
          <cell r="A28">
            <v>24</v>
          </cell>
          <cell r="B28" t="str">
            <v>Học phần thay thế TN1</v>
          </cell>
          <cell r="C28" t="str">
            <v>CON33014</v>
          </cell>
          <cell r="D28">
            <v>2</v>
          </cell>
          <cell r="E28">
            <v>30</v>
          </cell>
          <cell r="F28" t="str">
            <v>Đã có</v>
          </cell>
          <cell r="H28" t="str">
            <v>[1],[8]</v>
          </cell>
        </row>
        <row r="29">
          <cell r="A29">
            <v>25</v>
          </cell>
          <cell r="B29" t="str">
            <v>Học phần thay thế TN2</v>
          </cell>
          <cell r="C29" t="str">
            <v>CON33015</v>
          </cell>
          <cell r="D29">
            <v>2</v>
          </cell>
          <cell r="E29">
            <v>30</v>
          </cell>
          <cell r="F29" t="str">
            <v>Đã có</v>
          </cell>
          <cell r="H29" t="str">
            <v>[1],[8]</v>
          </cell>
        </row>
        <row r="30">
          <cell r="A30">
            <v>26</v>
          </cell>
          <cell r="B30" t="str">
            <v>Kinh tế xây dựng</v>
          </cell>
          <cell r="C30" t="str">
            <v>ECO32015</v>
          </cell>
          <cell r="D30">
            <v>2</v>
          </cell>
          <cell r="E30">
            <v>30</v>
          </cell>
          <cell r="F30" t="str">
            <v>Đã có</v>
          </cell>
          <cell r="H30" t="str">
            <v>[1],[3],[4],[5],[7],[8]</v>
          </cell>
        </row>
        <row r="31">
          <cell r="A31">
            <v>27</v>
          </cell>
          <cell r="B31" t="str">
            <v>Thực hành thiết kế kết cấu</v>
          </cell>
          <cell r="C31" t="str">
            <v>CON33002</v>
          </cell>
          <cell r="D31">
            <v>2</v>
          </cell>
          <cell r="E31">
            <v>30</v>
          </cell>
          <cell r="F31" t="str">
            <v>Đã có</v>
          </cell>
          <cell r="H31" t="str">
            <v>[1],[8]</v>
          </cell>
        </row>
        <row r="32">
          <cell r="A32">
            <v>28</v>
          </cell>
          <cell r="B32" t="str">
            <v>Thủy lực</v>
          </cell>
          <cell r="C32" t="str">
            <v>UIT32002</v>
          </cell>
          <cell r="D32">
            <v>2</v>
          </cell>
          <cell r="E32">
            <v>30</v>
          </cell>
          <cell r="F32" t="str">
            <v>Đã có</v>
          </cell>
          <cell r="H32" t="str">
            <v>[3],[7],[8]</v>
          </cell>
        </row>
        <row r="33">
          <cell r="A33">
            <v>29</v>
          </cell>
          <cell r="B33" t="str">
            <v>Môi trường trong XD</v>
          </cell>
          <cell r="C33" t="str">
            <v>UIT32019</v>
          </cell>
          <cell r="D33">
            <v>2</v>
          </cell>
          <cell r="E33">
            <v>30</v>
          </cell>
          <cell r="F33" t="str">
            <v>Khoa KTHTĐT</v>
          </cell>
          <cell r="H33" t="str">
            <v>[8]</v>
          </cell>
        </row>
        <row r="34">
          <cell r="A34">
            <v>30</v>
          </cell>
          <cell r="B34" t="str">
            <v>Giải pháp nền móng trên nền đết yếu</v>
          </cell>
          <cell r="C34" t="str">
            <v>CON33003</v>
          </cell>
          <cell r="D34">
            <v>2</v>
          </cell>
          <cell r="E34">
            <v>30</v>
          </cell>
          <cell r="F34" t="str">
            <v>Đã có</v>
          </cell>
          <cell r="H34" t="str">
            <v>[1],[5],[8]</v>
          </cell>
        </row>
        <row r="35">
          <cell r="A35">
            <v>31</v>
          </cell>
          <cell r="B35" t="str">
            <v>Tin học ứng dụng trong tổ chức thi công</v>
          </cell>
          <cell r="C35" t="str">
            <v>CON33004</v>
          </cell>
          <cell r="D35">
            <v>2</v>
          </cell>
          <cell r="E35">
            <v>30</v>
          </cell>
          <cell r="F35" t="str">
            <v>Đã có</v>
          </cell>
          <cell r="H35" t="str">
            <v>[1],[8]</v>
          </cell>
        </row>
        <row r="36">
          <cell r="A36">
            <v>32</v>
          </cell>
          <cell r="B36" t="str">
            <v>Sinh hoạt lớp</v>
          </cell>
          <cell r="C36" t="str">
            <v>CON32000</v>
          </cell>
          <cell r="D36">
            <v>0</v>
          </cell>
          <cell r="E36" t="str">
            <v>15 Tiết</v>
          </cell>
          <cell r="F36" t="str">
            <v>Khoa XD</v>
          </cell>
          <cell r="H36" t="str">
            <v>[8]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KH_HOC KY"/>
      <sheetName val="DC_XDCTN"/>
      <sheetName val="00000000"/>
    </sheetNames>
    <sheetDataSet>
      <sheetData sheetId="0">
        <row r="7">
          <cell r="A7">
            <v>1</v>
          </cell>
          <cell r="B7" t="str">
            <v>Chính trị</v>
          </cell>
          <cell r="C7" t="str">
            <v>POL41001</v>
          </cell>
          <cell r="D7">
            <v>6</v>
          </cell>
          <cell r="E7">
            <v>90</v>
          </cell>
          <cell r="F7">
            <v>80</v>
          </cell>
          <cell r="G7">
            <v>10</v>
          </cell>
          <cell r="H7" t="str">
            <v>Khoa LL.Chính trị</v>
          </cell>
          <cell r="I7" t="str">
            <v>[1],[2],[3],[4]</v>
          </cell>
        </row>
        <row r="8">
          <cell r="A8">
            <v>2</v>
          </cell>
          <cell r="B8" t="str">
            <v>Giáo dục quốc phòng P1</v>
          </cell>
          <cell r="C8" t="str">
            <v>BAS41001</v>
          </cell>
          <cell r="D8">
            <v>1</v>
          </cell>
          <cell r="E8">
            <v>45</v>
          </cell>
          <cell r="F8">
            <v>45</v>
          </cell>
          <cell r="G8">
            <v>0</v>
          </cell>
          <cell r="H8" t="str">
            <v>Khoa. KHCB</v>
          </cell>
          <cell r="I8" t="str">
            <v>[1],[2],[3],[4]</v>
          </cell>
        </row>
        <row r="9">
          <cell r="A9">
            <v>3</v>
          </cell>
          <cell r="B9" t="str">
            <v>Giáo dục quốc phòng P2</v>
          </cell>
          <cell r="C9" t="str">
            <v>BAS41002</v>
          </cell>
          <cell r="D9">
            <v>1</v>
          </cell>
          <cell r="E9">
            <v>30</v>
          </cell>
          <cell r="F9">
            <v>30</v>
          </cell>
          <cell r="G9">
            <v>0</v>
          </cell>
          <cell r="H9" t="str">
            <v>Khoa. KHCB</v>
          </cell>
          <cell r="I9" t="str">
            <v>[1],[2],[3],[4]</v>
          </cell>
        </row>
        <row r="10">
          <cell r="A10">
            <v>4</v>
          </cell>
          <cell r="B10" t="str">
            <v>Giáo dục thể chất</v>
          </cell>
          <cell r="C10" t="str">
            <v>BAS41003</v>
          </cell>
          <cell r="D10">
            <v>2</v>
          </cell>
          <cell r="E10">
            <v>60</v>
          </cell>
          <cell r="F10">
            <v>50</v>
          </cell>
          <cell r="G10">
            <v>10</v>
          </cell>
          <cell r="H10" t="str">
            <v>Khoa. KHCB</v>
          </cell>
          <cell r="I10" t="str">
            <v>[1],[2],[3],[4]</v>
          </cell>
        </row>
        <row r="11">
          <cell r="A11">
            <v>5</v>
          </cell>
          <cell r="B11" t="str">
            <v>Tin học đại cương</v>
          </cell>
          <cell r="C11" t="str">
            <v>FLI41001</v>
          </cell>
          <cell r="D11">
            <v>3</v>
          </cell>
          <cell r="E11">
            <v>45</v>
          </cell>
          <cell r="F11">
            <v>40</v>
          </cell>
          <cell r="G11">
            <v>5</v>
          </cell>
          <cell r="H11" t="str">
            <v>TT. NN-TH</v>
          </cell>
          <cell r="I11" t="str">
            <v>[1],[2],[3],[4]</v>
          </cell>
        </row>
        <row r="12">
          <cell r="A12">
            <v>6</v>
          </cell>
          <cell r="B12" t="str">
            <v>Anh văn 1</v>
          </cell>
          <cell r="C12" t="str">
            <v>FLI41002</v>
          </cell>
          <cell r="D12">
            <v>4</v>
          </cell>
          <cell r="E12">
            <v>60</v>
          </cell>
          <cell r="F12">
            <v>50</v>
          </cell>
          <cell r="G12">
            <v>10</v>
          </cell>
          <cell r="H12" t="str">
            <v>TT. NN-TH</v>
          </cell>
          <cell r="I12" t="str">
            <v>[1],[3],[4]</v>
          </cell>
        </row>
        <row r="13">
          <cell r="A13">
            <v>7</v>
          </cell>
          <cell r="B13" t="str">
            <v>Anh văn 2</v>
          </cell>
          <cell r="C13" t="str">
            <v>FLI41003</v>
          </cell>
          <cell r="D13">
            <v>4</v>
          </cell>
          <cell r="E13">
            <v>60</v>
          </cell>
          <cell r="F13">
            <v>50</v>
          </cell>
          <cell r="G13">
            <v>10</v>
          </cell>
          <cell r="H13" t="str">
            <v>TT. NN-TH</v>
          </cell>
          <cell r="I13" t="str">
            <v>[1],[3],[4]</v>
          </cell>
        </row>
        <row r="14">
          <cell r="A14">
            <v>8</v>
          </cell>
          <cell r="B14" t="str">
            <v>Giáo dục pháp luật</v>
          </cell>
          <cell r="C14" t="str">
            <v>ECO41010</v>
          </cell>
          <cell r="D14">
            <v>2</v>
          </cell>
          <cell r="E14">
            <v>30</v>
          </cell>
          <cell r="F14">
            <v>30</v>
          </cell>
          <cell r="G14">
            <v>0</v>
          </cell>
          <cell r="H14" t="str">
            <v>Khoa Kinh tế</v>
          </cell>
          <cell r="I14" t="str">
            <v>[1],[3],[4]</v>
          </cell>
        </row>
        <row r="15">
          <cell r="A15">
            <v>9</v>
          </cell>
          <cell r="B15" t="str">
            <v>Hình họa</v>
          </cell>
          <cell r="C15" t="str">
            <v>ARC41001</v>
          </cell>
          <cell r="D15">
            <v>2</v>
          </cell>
          <cell r="E15">
            <v>30</v>
          </cell>
          <cell r="F15">
            <v>30</v>
          </cell>
          <cell r="G15">
            <v>0</v>
          </cell>
          <cell r="H15" t="str">
            <v>Khoa. Kiến trúc</v>
          </cell>
          <cell r="I15" t="str">
            <v>[1],[3],[4]</v>
          </cell>
        </row>
        <row r="16">
          <cell r="A16">
            <v>10</v>
          </cell>
          <cell r="B16" t="str">
            <v>Vẽ kỹ thuật</v>
          </cell>
          <cell r="C16" t="str">
            <v>ARC41002</v>
          </cell>
          <cell r="D16">
            <v>3</v>
          </cell>
          <cell r="E16">
            <v>45</v>
          </cell>
          <cell r="F16">
            <v>45</v>
          </cell>
          <cell r="G16">
            <v>0</v>
          </cell>
          <cell r="H16" t="str">
            <v>Khoa. Kiến trúc</v>
          </cell>
          <cell r="I16" t="str">
            <v>[1],[3],[4]</v>
          </cell>
        </row>
        <row r="17">
          <cell r="A17">
            <v>11</v>
          </cell>
          <cell r="B17" t="str">
            <v>Cơ lý thuyết</v>
          </cell>
          <cell r="C17" t="str">
            <v>CON41002</v>
          </cell>
          <cell r="D17">
            <v>2</v>
          </cell>
          <cell r="E17">
            <v>30</v>
          </cell>
          <cell r="F17">
            <v>30</v>
          </cell>
          <cell r="G17">
            <v>0</v>
          </cell>
          <cell r="H17" t="str">
            <v>Khoa Xây dựng</v>
          </cell>
          <cell r="I17" t="str">
            <v>[1],[3],[4]</v>
          </cell>
        </row>
        <row r="18">
          <cell r="A18">
            <v>12</v>
          </cell>
          <cell r="B18" t="str">
            <v>Sức bền vật liệu</v>
          </cell>
          <cell r="C18" t="str">
            <v>CON41005</v>
          </cell>
          <cell r="D18">
            <v>4</v>
          </cell>
          <cell r="E18">
            <v>60</v>
          </cell>
          <cell r="F18">
            <v>55</v>
          </cell>
          <cell r="G18">
            <v>5</v>
          </cell>
          <cell r="H18" t="str">
            <v>Khoa Xây dựng</v>
          </cell>
          <cell r="I18" t="str">
            <v>[3]</v>
          </cell>
        </row>
        <row r="19">
          <cell r="A19">
            <v>13</v>
          </cell>
          <cell r="B19" t="str">
            <v>Vật liệu xây dựng</v>
          </cell>
          <cell r="C19" t="str">
            <v>CON41001</v>
          </cell>
          <cell r="D19">
            <v>3</v>
          </cell>
          <cell r="E19">
            <v>45</v>
          </cell>
          <cell r="F19">
            <v>40</v>
          </cell>
          <cell r="G19">
            <v>5</v>
          </cell>
          <cell r="H19" t="str">
            <v>Khoa Xây dựng</v>
          </cell>
          <cell r="I19" t="str">
            <v>[1],[3],[4]</v>
          </cell>
        </row>
        <row r="20">
          <cell r="A20">
            <v>14</v>
          </cell>
          <cell r="B20" t="str">
            <v>Trắc địa</v>
          </cell>
          <cell r="C20" t="str">
            <v>UIT42002</v>
          </cell>
          <cell r="D20">
            <v>3</v>
          </cell>
          <cell r="E20">
            <v>45</v>
          </cell>
          <cell r="F20">
            <v>40</v>
          </cell>
          <cell r="G20">
            <v>5</v>
          </cell>
          <cell r="H20" t="str">
            <v>Khoa KTHTĐT</v>
          </cell>
          <cell r="I20" t="str">
            <v>[1],[3],[4]</v>
          </cell>
        </row>
        <row r="21">
          <cell r="A21">
            <v>15</v>
          </cell>
          <cell r="B21" t="str">
            <v>Hóa và vi sinh vật nước</v>
          </cell>
          <cell r="C21" t="str">
            <v>UIT41003</v>
          </cell>
          <cell r="D21">
            <v>2</v>
          </cell>
          <cell r="E21">
            <v>30</v>
          </cell>
          <cell r="F21">
            <v>30</v>
          </cell>
          <cell r="G21">
            <v>0</v>
          </cell>
          <cell r="H21" t="str">
            <v>Khoa KTHTĐT</v>
          </cell>
          <cell r="I21" t="str">
            <v>[3]</v>
          </cell>
        </row>
        <row r="22">
          <cell r="A22">
            <v>16</v>
          </cell>
          <cell r="B22" t="str">
            <v>Thủy lực</v>
          </cell>
          <cell r="C22" t="str">
            <v>UIT41002</v>
          </cell>
          <cell r="D22">
            <v>2</v>
          </cell>
          <cell r="E22">
            <v>30</v>
          </cell>
          <cell r="F22">
            <v>30</v>
          </cell>
          <cell r="G22">
            <v>0</v>
          </cell>
          <cell r="H22" t="str">
            <v>Khoa KTHTĐT</v>
          </cell>
          <cell r="I22" t="str">
            <v>[3]</v>
          </cell>
        </row>
        <row r="23">
          <cell r="A23">
            <v>17</v>
          </cell>
          <cell r="B23" t="str">
            <v>An toàn lao động</v>
          </cell>
          <cell r="C23" t="str">
            <v>CON42006</v>
          </cell>
          <cell r="D23">
            <v>2</v>
          </cell>
          <cell r="E23">
            <v>30</v>
          </cell>
          <cell r="F23">
            <v>30</v>
          </cell>
          <cell r="G23">
            <v>0</v>
          </cell>
          <cell r="H23" t="str">
            <v>Khoa Xây dựng</v>
          </cell>
          <cell r="I23" t="str">
            <v>[1],[3]</v>
          </cell>
        </row>
        <row r="24">
          <cell r="A24">
            <v>18</v>
          </cell>
          <cell r="B24" t="str">
            <v>Điện kỹ thuật</v>
          </cell>
          <cell r="C24" t="str">
            <v>UIT42001</v>
          </cell>
          <cell r="D24">
            <v>2</v>
          </cell>
          <cell r="E24">
            <v>30</v>
          </cell>
          <cell r="F24">
            <v>30</v>
          </cell>
          <cell r="G24">
            <v>0</v>
          </cell>
          <cell r="H24" t="str">
            <v>Khoa KTHTĐT</v>
          </cell>
          <cell r="I24" t="str">
            <v>[3]</v>
          </cell>
        </row>
        <row r="25">
          <cell r="A25">
            <v>19</v>
          </cell>
          <cell r="B25" t="str">
            <v>Cấu tạo kiến trúc</v>
          </cell>
          <cell r="C25" t="str">
            <v>ARC41009</v>
          </cell>
          <cell r="D25">
            <v>4</v>
          </cell>
          <cell r="E25">
            <v>60</v>
          </cell>
          <cell r="F25">
            <v>60</v>
          </cell>
          <cell r="G25">
            <v>0</v>
          </cell>
          <cell r="H25" t="str">
            <v>Khoa. Kiến trúc</v>
          </cell>
          <cell r="I25" t="str">
            <v>[3]</v>
          </cell>
        </row>
        <row r="26">
          <cell r="A26">
            <v>20</v>
          </cell>
          <cell r="B26" t="str">
            <v>Kết cấu BTCT</v>
          </cell>
          <cell r="C26" t="str">
            <v>CON42011</v>
          </cell>
          <cell r="D26">
            <v>4</v>
          </cell>
          <cell r="E26">
            <v>60</v>
          </cell>
          <cell r="F26">
            <v>60</v>
          </cell>
          <cell r="G26">
            <v>0</v>
          </cell>
          <cell r="H26" t="str">
            <v>Khoa Xây dựng</v>
          </cell>
          <cell r="I26" t="str">
            <v>[3]</v>
          </cell>
        </row>
        <row r="27">
          <cell r="A27">
            <v>21</v>
          </cell>
          <cell r="B27" t="str">
            <v>Công trình thu và trạm bơm</v>
          </cell>
          <cell r="C27" t="str">
            <v>UIT41001</v>
          </cell>
          <cell r="D27">
            <v>3</v>
          </cell>
          <cell r="E27">
            <v>45</v>
          </cell>
          <cell r="F27">
            <v>45</v>
          </cell>
          <cell r="G27">
            <v>0</v>
          </cell>
          <cell r="H27" t="str">
            <v>Khoa KTHTĐT</v>
          </cell>
          <cell r="I27" t="str">
            <v>[3]</v>
          </cell>
        </row>
        <row r="28">
          <cell r="A28">
            <v>22</v>
          </cell>
          <cell r="B28" t="str">
            <v>Cấp nước</v>
          </cell>
          <cell r="C28" t="str">
            <v>UIT42003</v>
          </cell>
          <cell r="D28">
            <v>5</v>
          </cell>
          <cell r="E28">
            <v>75</v>
          </cell>
          <cell r="F28">
            <v>75</v>
          </cell>
          <cell r="G28">
            <v>0</v>
          </cell>
          <cell r="H28" t="str">
            <v>Khoa KTHTĐT</v>
          </cell>
          <cell r="I28" t="str">
            <v>[3]</v>
          </cell>
        </row>
        <row r="29">
          <cell r="A29">
            <v>23</v>
          </cell>
          <cell r="B29" t="str">
            <v>Thoát nước</v>
          </cell>
          <cell r="C29" t="str">
            <v>UIT42005</v>
          </cell>
          <cell r="D29">
            <v>5</v>
          </cell>
          <cell r="E29">
            <v>75</v>
          </cell>
          <cell r="F29">
            <v>75</v>
          </cell>
          <cell r="G29">
            <v>0</v>
          </cell>
          <cell r="H29" t="str">
            <v>Khoa KTHTĐT</v>
          </cell>
          <cell r="I29" t="str">
            <v>[3]</v>
          </cell>
        </row>
        <row r="30">
          <cell r="A30">
            <v>24</v>
          </cell>
          <cell r="B30" t="str">
            <v>Kỹ thuật thi công</v>
          </cell>
          <cell r="C30" t="str">
            <v>UIT42007</v>
          </cell>
          <cell r="D30">
            <v>5</v>
          </cell>
          <cell r="E30">
            <v>75</v>
          </cell>
          <cell r="F30">
            <v>75</v>
          </cell>
          <cell r="G30">
            <v>0</v>
          </cell>
          <cell r="H30" t="str">
            <v>Khoa KTHTĐT</v>
          </cell>
          <cell r="I30" t="str">
            <v>[3]</v>
          </cell>
        </row>
        <row r="31">
          <cell r="A31">
            <v>25</v>
          </cell>
          <cell r="B31" t="str">
            <v>Tổ chức thi công</v>
          </cell>
          <cell r="C31" t="str">
            <v>UIT42009</v>
          </cell>
          <cell r="D31">
            <v>2</v>
          </cell>
          <cell r="E31">
            <v>30</v>
          </cell>
          <cell r="F31">
            <v>30</v>
          </cell>
          <cell r="G31">
            <v>0</v>
          </cell>
          <cell r="H31" t="str">
            <v>Khoa KTHTĐT</v>
          </cell>
          <cell r="I31" t="str">
            <v>[3]</v>
          </cell>
        </row>
        <row r="32">
          <cell r="A32">
            <v>26</v>
          </cell>
          <cell r="B32" t="str">
            <v>Dự toán</v>
          </cell>
          <cell r="C32" t="str">
            <v>ARC42006</v>
          </cell>
          <cell r="D32">
            <v>3</v>
          </cell>
          <cell r="E32">
            <v>45</v>
          </cell>
          <cell r="F32">
            <v>45</v>
          </cell>
          <cell r="G32">
            <v>0</v>
          </cell>
          <cell r="H32" t="str">
            <v>Khoa. Kiến trúc</v>
          </cell>
          <cell r="I32" t="str">
            <v>[1],[3],[4]</v>
          </cell>
        </row>
        <row r="33">
          <cell r="A33">
            <v>27</v>
          </cell>
          <cell r="B33" t="str">
            <v>Đồ án Vẽ kỹ thuật</v>
          </cell>
          <cell r="C33" t="str">
            <v>ARC41003</v>
          </cell>
          <cell r="D33">
            <v>1</v>
          </cell>
          <cell r="E33">
            <v>30</v>
          </cell>
          <cell r="F33">
            <v>15</v>
          </cell>
          <cell r="G33">
            <v>15</v>
          </cell>
          <cell r="H33" t="str">
            <v>Khoa. Kiến trúc</v>
          </cell>
          <cell r="I33" t="str">
            <v>[3]</v>
          </cell>
        </row>
        <row r="34">
          <cell r="A34">
            <v>28</v>
          </cell>
          <cell r="B34" t="str">
            <v>Đồ án Cấu tạo kiến trúc</v>
          </cell>
          <cell r="C34" t="str">
            <v>ARC41010</v>
          </cell>
          <cell r="D34">
            <v>1</v>
          </cell>
          <cell r="E34">
            <v>30</v>
          </cell>
          <cell r="F34">
            <v>15</v>
          </cell>
          <cell r="G34">
            <v>15</v>
          </cell>
          <cell r="H34" t="str">
            <v>Khoa. Kiến trúc</v>
          </cell>
          <cell r="I34" t="str">
            <v>[3]</v>
          </cell>
        </row>
        <row r="35">
          <cell r="A35">
            <v>29</v>
          </cell>
          <cell r="B35" t="str">
            <v>Đồ án Kết cấu BTCT</v>
          </cell>
          <cell r="C35" t="str">
            <v>CON42002</v>
          </cell>
          <cell r="D35">
            <v>1</v>
          </cell>
          <cell r="E35">
            <v>30</v>
          </cell>
          <cell r="F35">
            <v>15</v>
          </cell>
          <cell r="G35">
            <v>15</v>
          </cell>
          <cell r="H35" t="str">
            <v>Khoa Xây dựng</v>
          </cell>
          <cell r="I35" t="str">
            <v>[1],[3]</v>
          </cell>
        </row>
        <row r="36">
          <cell r="A36">
            <v>30</v>
          </cell>
          <cell r="B36" t="str">
            <v>Đồ án Cấp nước</v>
          </cell>
          <cell r="C36" t="str">
            <v>UIT42004</v>
          </cell>
          <cell r="D36">
            <v>1</v>
          </cell>
          <cell r="E36">
            <v>30</v>
          </cell>
          <cell r="F36">
            <v>15</v>
          </cell>
          <cell r="G36">
            <v>15</v>
          </cell>
          <cell r="H36" t="str">
            <v>Khoa KTHTĐT</v>
          </cell>
          <cell r="I36" t="str">
            <v>[3]</v>
          </cell>
        </row>
        <row r="37">
          <cell r="A37">
            <v>31</v>
          </cell>
          <cell r="B37" t="str">
            <v>Đồ án Thoát nước</v>
          </cell>
          <cell r="C37" t="str">
            <v>UIT42006</v>
          </cell>
          <cell r="D37">
            <v>1</v>
          </cell>
          <cell r="E37">
            <v>30</v>
          </cell>
          <cell r="F37">
            <v>15</v>
          </cell>
          <cell r="G37">
            <v>15</v>
          </cell>
          <cell r="H37" t="str">
            <v>Khoa KTHTĐT</v>
          </cell>
          <cell r="I37" t="str">
            <v>[3]</v>
          </cell>
        </row>
        <row r="38">
          <cell r="A38">
            <v>32</v>
          </cell>
          <cell r="B38" t="str">
            <v>Đồ án Kỹ thuật thi công</v>
          </cell>
          <cell r="C38" t="str">
            <v>UIT42008</v>
          </cell>
          <cell r="D38">
            <v>1</v>
          </cell>
          <cell r="E38">
            <v>30</v>
          </cell>
          <cell r="F38">
            <v>15</v>
          </cell>
          <cell r="G38">
            <v>15</v>
          </cell>
          <cell r="H38" t="str">
            <v>Khoa KTHTĐT</v>
          </cell>
          <cell r="I38" t="str">
            <v>[3]</v>
          </cell>
        </row>
        <row r="39">
          <cell r="A39">
            <v>33</v>
          </cell>
          <cell r="B39" t="str">
            <v>Thực tập tay nghề công nhân</v>
          </cell>
          <cell r="C39" t="str">
            <v>VOG42002</v>
          </cell>
          <cell r="D39">
            <v>5</v>
          </cell>
          <cell r="E39" t="str">
            <v>6 tuần</v>
          </cell>
          <cell r="F39" t="str">
            <v>6 tuần</v>
          </cell>
          <cell r="H39" t="str">
            <v>Khoa Dạy nghề</v>
          </cell>
          <cell r="I39" t="str">
            <v>[3]</v>
          </cell>
        </row>
        <row r="40">
          <cell r="A40">
            <v>34</v>
          </cell>
          <cell r="B40" t="str">
            <v>Chuyên đề</v>
          </cell>
          <cell r="C40" t="str">
            <v>UIT42013</v>
          </cell>
          <cell r="D40">
            <v>0</v>
          </cell>
          <cell r="E40" t="str">
            <v>1 tuần</v>
          </cell>
          <cell r="F40" t="str">
            <v>1 tuần</v>
          </cell>
          <cell r="H40" t="str">
            <v>Khoa KTHTĐT</v>
          </cell>
          <cell r="I40" t="str">
            <v>[3]</v>
          </cell>
        </row>
        <row r="41">
          <cell r="A41">
            <v>35</v>
          </cell>
          <cell r="B41" t="str">
            <v>Thực tập tốt nghiệp</v>
          </cell>
          <cell r="C41" t="str">
            <v>UIT42010</v>
          </cell>
          <cell r="D41">
            <v>6</v>
          </cell>
          <cell r="E41" t="str">
            <v>8 tuần</v>
          </cell>
          <cell r="F41" t="str">
            <v>8 tuần</v>
          </cell>
          <cell r="H41" t="str">
            <v>Khoa KTHTĐT</v>
          </cell>
          <cell r="I41" t="str">
            <v>[3]</v>
          </cell>
        </row>
        <row r="42">
          <cell r="A42">
            <v>36</v>
          </cell>
          <cell r="B42" t="str">
            <v>Tốt nghiệp Chính trị</v>
          </cell>
          <cell r="C42" t="str">
            <v>POL42001</v>
          </cell>
          <cell r="D42" t="str">
            <v>8/3</v>
          </cell>
          <cell r="E42" t="str">
            <v>5 tuần</v>
          </cell>
          <cell r="F42" t="str">
            <v>5 tuần</v>
          </cell>
          <cell r="H42" t="str">
            <v>Khoa LL.Chính trị</v>
          </cell>
          <cell r="I42" t="str">
            <v>[1],[2],[3],[4]</v>
          </cell>
        </row>
        <row r="43">
          <cell r="A43">
            <v>37</v>
          </cell>
          <cell r="B43" t="str">
            <v>Tốt nghiệp Cơ sở</v>
          </cell>
          <cell r="C43" t="str">
            <v>UIT42011</v>
          </cell>
          <cell r="D43" t="str">
            <v>8/3</v>
          </cell>
          <cell r="E43" t="str">
            <v>5 tuần</v>
          </cell>
          <cell r="F43" t="str">
            <v>5 tuần</v>
          </cell>
          <cell r="H43" t="str">
            <v>Khoa KTHTĐT</v>
          </cell>
          <cell r="I43" t="str">
            <v>[3]</v>
          </cell>
        </row>
        <row r="44">
          <cell r="A44">
            <v>38</v>
          </cell>
          <cell r="B44" t="str">
            <v>Tốt nghiệp Chuyên ngành</v>
          </cell>
          <cell r="C44" t="str">
            <v>UIT42014</v>
          </cell>
          <cell r="D44" t="str">
            <v>8/3</v>
          </cell>
          <cell r="E44" t="str">
            <v>5 tuần</v>
          </cell>
          <cell r="F44" t="str">
            <v>5 tuần</v>
          </cell>
          <cell r="H44" t="str">
            <v>Khoa KTHTĐT</v>
          </cell>
          <cell r="I44" t="str">
            <v>[3]</v>
          </cell>
        </row>
        <row r="45">
          <cell r="A45">
            <v>39</v>
          </cell>
          <cell r="B45" t="str">
            <v>Sinh hoạt lớp</v>
          </cell>
          <cell r="C45" t="str">
            <v>UIT41000</v>
          </cell>
          <cell r="D45">
            <v>0</v>
          </cell>
          <cell r="E45" t="str">
            <v>15 Tiết</v>
          </cell>
          <cell r="F45" t="str">
            <v>15 Tiết</v>
          </cell>
          <cell r="H45" t="str">
            <v>Khoa KTHTĐT</v>
          </cell>
          <cell r="I45" t="str">
            <v>[3]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CT-Tin chi"/>
      <sheetName val="Du lieu"/>
      <sheetName val="KH-Tin chi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POL31001</v>
          </cell>
          <cell r="D5">
            <v>5</v>
          </cell>
          <cell r="E5">
            <v>75</v>
          </cell>
          <cell r="F5" t="str">
            <v>Khoa. LL chính trị</v>
          </cell>
          <cell r="H5" t="str">
            <v>Chung 7 ngành</v>
          </cell>
        </row>
        <row r="6">
          <cell r="A6">
            <v>2</v>
          </cell>
          <cell r="B6" t="str">
            <v>Tư tưởng Hồ Chí Minh</v>
          </cell>
          <cell r="C6" t="str">
            <v>POL32001</v>
          </cell>
          <cell r="D6">
            <v>2</v>
          </cell>
          <cell r="E6">
            <v>30</v>
          </cell>
          <cell r="F6" t="str">
            <v>Khoa. LL chính trị</v>
          </cell>
          <cell r="H6" t="str">
            <v>Chung 7 ngành</v>
          </cell>
        </row>
        <row r="7">
          <cell r="A7">
            <v>3</v>
          </cell>
          <cell r="B7" t="str">
            <v>Đường lối CM của ĐCS VN</v>
          </cell>
          <cell r="C7" t="str">
            <v>POL33001</v>
          </cell>
          <cell r="D7">
            <v>3</v>
          </cell>
          <cell r="E7">
            <v>45</v>
          </cell>
          <cell r="F7" t="str">
            <v>Khoa. LL chính trị</v>
          </cell>
          <cell r="H7" t="str">
            <v>Chung 7 ngành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Khoa. KHCB</v>
          </cell>
          <cell r="H8" t="str">
            <v>Chung 7 ngành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Khoa. KHCB</v>
          </cell>
          <cell r="G9" t="str">
            <v>Thêm ngành [5],[7],[8]</v>
          </cell>
          <cell r="H9" t="str">
            <v>[1],[3],[4],[5],[7]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Khoa. KHCB</v>
          </cell>
          <cell r="H10" t="str">
            <v>[1],[3],[4],[5],[7]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Khoa. KHCB</v>
          </cell>
          <cell r="H11" t="str">
            <v>[1],[3],[4],[5],[7]</v>
          </cell>
        </row>
        <row r="12">
          <cell r="A12">
            <v>8</v>
          </cell>
          <cell r="B12" t="str">
            <v>Tin học đại cương</v>
          </cell>
          <cell r="C12" t="str">
            <v>FLI31001</v>
          </cell>
          <cell r="D12">
            <v>2</v>
          </cell>
          <cell r="E12">
            <v>30</v>
          </cell>
          <cell r="F12" t="str">
            <v>TT. NN-TH</v>
          </cell>
          <cell r="H12" t="str">
            <v>Chung 7 ngành</v>
          </cell>
        </row>
        <row r="13">
          <cell r="A13">
            <v>9</v>
          </cell>
          <cell r="B13" t="str">
            <v>Anh văn 1</v>
          </cell>
          <cell r="C13" t="str">
            <v>FLI32001</v>
          </cell>
          <cell r="D13">
            <v>3</v>
          </cell>
          <cell r="E13">
            <v>45</v>
          </cell>
          <cell r="F13" t="str">
            <v>TT. NN-TH</v>
          </cell>
          <cell r="H13" t="str">
            <v>Chung 7 ngành</v>
          </cell>
        </row>
        <row r="14">
          <cell r="A14">
            <v>10</v>
          </cell>
          <cell r="B14" t="str">
            <v>Giáo dục thể chất P1</v>
          </cell>
          <cell r="C14" t="str">
            <v>BAS31006</v>
          </cell>
          <cell r="D14">
            <v>0</v>
          </cell>
          <cell r="E14">
            <v>30</v>
          </cell>
          <cell r="F14" t="str">
            <v>Khoa. KHCB</v>
          </cell>
          <cell r="H14" t="str">
            <v>Chung 7 ngành</v>
          </cell>
        </row>
        <row r="15">
          <cell r="A15">
            <v>11</v>
          </cell>
          <cell r="B15" t="str">
            <v>Giáo dục thể chất P2</v>
          </cell>
          <cell r="C15" t="str">
            <v>BAS31011</v>
          </cell>
          <cell r="D15">
            <v>0</v>
          </cell>
          <cell r="E15">
            <v>30</v>
          </cell>
          <cell r="F15" t="str">
            <v>Khoa. KHCB</v>
          </cell>
          <cell r="H15" t="str">
            <v>Chung 7 ngành</v>
          </cell>
        </row>
        <row r="16">
          <cell r="A16">
            <v>12</v>
          </cell>
          <cell r="B16" t="str">
            <v>Giáo dục thể chất P3</v>
          </cell>
          <cell r="C16" t="str">
            <v>BAS31012</v>
          </cell>
          <cell r="D16">
            <v>0</v>
          </cell>
          <cell r="E16">
            <v>30</v>
          </cell>
          <cell r="F16" t="str">
            <v>Khoa. KHCB</v>
          </cell>
          <cell r="H16" t="str">
            <v>Chung 7 ngành</v>
          </cell>
        </row>
        <row r="17">
          <cell r="A17">
            <v>13</v>
          </cell>
          <cell r="B17" t="str">
            <v>Giáo dục quốc phòng P1</v>
          </cell>
          <cell r="C17" t="str">
            <v>BAS31005</v>
          </cell>
          <cell r="D17">
            <v>0</v>
          </cell>
          <cell r="E17">
            <v>45</v>
          </cell>
          <cell r="F17" t="str">
            <v>Khoa. KHCB</v>
          </cell>
          <cell r="H17" t="str">
            <v>Chung 7 ngành</v>
          </cell>
        </row>
        <row r="18">
          <cell r="A18">
            <v>14</v>
          </cell>
          <cell r="B18" t="str">
            <v>Giáo dục quốc phòng P2</v>
          </cell>
          <cell r="C18" t="str">
            <v>BAS31009</v>
          </cell>
          <cell r="D18">
            <v>0</v>
          </cell>
          <cell r="E18">
            <v>45</v>
          </cell>
          <cell r="F18" t="str">
            <v>Khoa. KHCB</v>
          </cell>
          <cell r="H18" t="str">
            <v>Chung 7 ngành</v>
          </cell>
        </row>
        <row r="19">
          <cell r="A19">
            <v>15</v>
          </cell>
          <cell r="B19" t="str">
            <v>Giáo dục quốc phòng P3</v>
          </cell>
          <cell r="C19" t="str">
            <v>BAS31010</v>
          </cell>
          <cell r="D19">
            <v>0</v>
          </cell>
          <cell r="E19">
            <v>45</v>
          </cell>
          <cell r="F19" t="str">
            <v>Khoa. KHCB</v>
          </cell>
          <cell r="H19" t="str">
            <v>Chung 7 ngành</v>
          </cell>
        </row>
        <row r="20">
          <cell r="A20">
            <v>16</v>
          </cell>
          <cell r="B20" t="str">
            <v>Hình họa-Vẽ kỹ thuật</v>
          </cell>
          <cell r="C20" t="str">
            <v>ARC31001</v>
          </cell>
          <cell r="D20">
            <v>3</v>
          </cell>
          <cell r="E20">
            <v>45</v>
          </cell>
          <cell r="F20" t="str">
            <v>Khoa Kiến trúc</v>
          </cell>
          <cell r="G20" t="str">
            <v>+BL lớn</v>
          </cell>
          <cell r="H20" t="str">
            <v>[1],[3],[4],[5],[7]</v>
          </cell>
        </row>
        <row r="21">
          <cell r="A21">
            <v>17</v>
          </cell>
          <cell r="B21" t="str">
            <v>Cơ học công trình 1</v>
          </cell>
          <cell r="C21" t="str">
            <v>CON31001</v>
          </cell>
          <cell r="D21">
            <v>4</v>
          </cell>
          <cell r="E21">
            <v>60</v>
          </cell>
          <cell r="F21" t="str">
            <v>Khoa Xây dựng</v>
          </cell>
          <cell r="G21" t="str">
            <v>+Cơ LT:1; SBVL:3</v>
          </cell>
          <cell r="H21" t="str">
            <v>[1],[3],[4],[5],[7]</v>
          </cell>
        </row>
        <row r="22">
          <cell r="A22">
            <v>18</v>
          </cell>
          <cell r="B22" t="str">
            <v>Cơ học công trình 2</v>
          </cell>
          <cell r="C22" t="str">
            <v>CON32001</v>
          </cell>
          <cell r="D22">
            <v>3</v>
          </cell>
          <cell r="E22">
            <v>45</v>
          </cell>
          <cell r="F22" t="str">
            <v>Khoa Xây dựng</v>
          </cell>
          <cell r="G22" t="str">
            <v>Cơ kết cấu</v>
          </cell>
          <cell r="H22" t="str">
            <v>[1]</v>
          </cell>
        </row>
        <row r="23">
          <cell r="A23">
            <v>19</v>
          </cell>
          <cell r="B23" t="str">
            <v>Vật liệu xây dựng</v>
          </cell>
          <cell r="C23" t="str">
            <v>CON31002</v>
          </cell>
          <cell r="D23">
            <v>2</v>
          </cell>
          <cell r="E23">
            <v>30</v>
          </cell>
          <cell r="F23" t="str">
            <v>Khoa Xây dựng</v>
          </cell>
          <cell r="H23" t="str">
            <v>[1],[3],[4],[5],[7]</v>
          </cell>
        </row>
        <row r="24">
          <cell r="A24">
            <v>20</v>
          </cell>
          <cell r="B24" t="str">
            <v>Địa kỹ thuật</v>
          </cell>
          <cell r="C24" t="str">
            <v>CON32002</v>
          </cell>
          <cell r="D24">
            <v>3</v>
          </cell>
          <cell r="E24">
            <v>45</v>
          </cell>
          <cell r="F24" t="str">
            <v>Khoa Xây dựng</v>
          </cell>
          <cell r="G24" t="str">
            <v>Địa chất+Cơ học đất</v>
          </cell>
          <cell r="H24" t="str">
            <v>[1],[3],[4],[5],[7]</v>
          </cell>
        </row>
        <row r="25">
          <cell r="A25">
            <v>21</v>
          </cell>
          <cell r="B25" t="str">
            <v>Trắc địa</v>
          </cell>
          <cell r="C25" t="str">
            <v>UIT32003</v>
          </cell>
          <cell r="D25">
            <v>2</v>
          </cell>
          <cell r="E25">
            <v>30</v>
          </cell>
          <cell r="F25" t="str">
            <v>Khoa KTHTĐT</v>
          </cell>
          <cell r="H25" t="str">
            <v>[1],[3],[4],[5],[7]</v>
          </cell>
        </row>
        <row r="26">
          <cell r="A26">
            <v>22</v>
          </cell>
          <cell r="B26" t="str">
            <v>Anh văn 2</v>
          </cell>
          <cell r="C26" t="str">
            <v>FLI32002</v>
          </cell>
          <cell r="D26">
            <v>3</v>
          </cell>
          <cell r="E26">
            <v>45</v>
          </cell>
          <cell r="F26" t="str">
            <v>TT. NN-TH</v>
          </cell>
          <cell r="G26" t="str">
            <v>AV chuyên ngành</v>
          </cell>
          <cell r="H26" t="str">
            <v>[1],[3],[4],[5],[7]</v>
          </cell>
        </row>
        <row r="27">
          <cell r="A27">
            <v>23</v>
          </cell>
          <cell r="B27" t="str">
            <v>Điện kỹ thuật</v>
          </cell>
          <cell r="C27" t="str">
            <v>UIT32004</v>
          </cell>
          <cell r="D27">
            <v>2</v>
          </cell>
          <cell r="E27">
            <v>30</v>
          </cell>
          <cell r="F27" t="str">
            <v>Khoa KTHTĐT</v>
          </cell>
          <cell r="H27" t="str">
            <v>[1],[3],[5],[7]</v>
          </cell>
        </row>
        <row r="28">
          <cell r="A28">
            <v>24</v>
          </cell>
          <cell r="B28" t="str">
            <v>Cấu tạo kiến trúc</v>
          </cell>
          <cell r="C28" t="str">
            <v>ARC32001</v>
          </cell>
          <cell r="D28">
            <v>3</v>
          </cell>
          <cell r="E28">
            <v>45</v>
          </cell>
          <cell r="F28" t="str">
            <v>Khoa Kiến trúc</v>
          </cell>
          <cell r="H28" t="str">
            <v>[1],[4]</v>
          </cell>
        </row>
        <row r="29">
          <cell r="A29">
            <v>25</v>
          </cell>
          <cell r="B29" t="str">
            <v>Kết cấu BTCT 1</v>
          </cell>
          <cell r="C29" t="str">
            <v>CON32004</v>
          </cell>
          <cell r="D29">
            <v>3</v>
          </cell>
          <cell r="E29">
            <v>45</v>
          </cell>
          <cell r="F29" t="str">
            <v>Khoa Xây dựng</v>
          </cell>
          <cell r="H29" t="str">
            <v>[1],[3],[4],[7]</v>
          </cell>
        </row>
        <row r="30">
          <cell r="A30">
            <v>26</v>
          </cell>
          <cell r="B30" t="str">
            <v>Kết cấu BTCT 2 </v>
          </cell>
          <cell r="C30" t="str">
            <v>CON32007</v>
          </cell>
          <cell r="D30">
            <v>4</v>
          </cell>
          <cell r="E30">
            <v>60</v>
          </cell>
          <cell r="F30" t="str">
            <v>Khoa Xây dựng</v>
          </cell>
          <cell r="G30" t="str">
            <v>KCBT:3; Tin họcƯD:1</v>
          </cell>
          <cell r="H30" t="str">
            <v>[1],[4]</v>
          </cell>
        </row>
        <row r="31">
          <cell r="A31">
            <v>27</v>
          </cell>
          <cell r="B31" t="str">
            <v>Kết cấu thép</v>
          </cell>
          <cell r="C31" t="str">
            <v>CON33001</v>
          </cell>
          <cell r="D31">
            <v>2</v>
          </cell>
          <cell r="E31">
            <v>30</v>
          </cell>
          <cell r="F31" t="str">
            <v>Khoa Xây dựng</v>
          </cell>
          <cell r="H31" t="str">
            <v>[1]</v>
          </cell>
        </row>
        <row r="32">
          <cell r="A32">
            <v>28</v>
          </cell>
          <cell r="B32" t="str">
            <v>Cấp thoát nước</v>
          </cell>
          <cell r="C32" t="str">
            <v>UIT33014</v>
          </cell>
          <cell r="D32">
            <v>2</v>
          </cell>
          <cell r="E32">
            <v>30</v>
          </cell>
          <cell r="F32" t="str">
            <v>Khoa KTHTĐT</v>
          </cell>
          <cell r="H32" t="str">
            <v>[1],[4]</v>
          </cell>
        </row>
        <row r="33">
          <cell r="A33">
            <v>29</v>
          </cell>
          <cell r="B33" t="str">
            <v>Nền móng</v>
          </cell>
          <cell r="C33" t="str">
            <v>CON32005</v>
          </cell>
          <cell r="D33">
            <v>2</v>
          </cell>
          <cell r="E33">
            <v>30</v>
          </cell>
          <cell r="F33" t="str">
            <v>Khoa Xây dựng</v>
          </cell>
          <cell r="H33" t="str">
            <v>[1],[4],[7]</v>
          </cell>
        </row>
        <row r="34">
          <cell r="A34">
            <v>30</v>
          </cell>
          <cell r="B34" t="str">
            <v>Kỹ thuật thi công 1</v>
          </cell>
          <cell r="C34" t="str">
            <v>CON33006</v>
          </cell>
          <cell r="D34">
            <v>3</v>
          </cell>
          <cell r="E34">
            <v>45</v>
          </cell>
          <cell r="F34" t="str">
            <v>Khoa Xây dựng</v>
          </cell>
          <cell r="G34" t="str">
            <v>+An toàn LĐ+Máy XD</v>
          </cell>
          <cell r="H34" t="str">
            <v>[1],[4]</v>
          </cell>
        </row>
        <row r="35">
          <cell r="A35">
            <v>31</v>
          </cell>
          <cell r="B35" t="str">
            <v>Kỹ thuật thi công 2</v>
          </cell>
          <cell r="C35" t="str">
            <v>CON33007</v>
          </cell>
          <cell r="D35">
            <v>3</v>
          </cell>
          <cell r="E35">
            <v>45</v>
          </cell>
          <cell r="F35" t="str">
            <v>Khoa Xây dựng</v>
          </cell>
          <cell r="G35" t="str">
            <v>+An toàn LĐ+Máy XD</v>
          </cell>
          <cell r="H35" t="str">
            <v>[1]</v>
          </cell>
        </row>
        <row r="36">
          <cell r="A36">
            <v>32</v>
          </cell>
          <cell r="B36" t="str">
            <v>Dự toán</v>
          </cell>
          <cell r="C36" t="str">
            <v>ARC33003</v>
          </cell>
          <cell r="D36">
            <v>2</v>
          </cell>
          <cell r="E36">
            <v>30</v>
          </cell>
          <cell r="F36" t="str">
            <v>Khoa Kiến trúc</v>
          </cell>
          <cell r="H36" t="str">
            <v>[1],[3],[4],[7]</v>
          </cell>
        </row>
        <row r="37">
          <cell r="A37">
            <v>33</v>
          </cell>
          <cell r="B37" t="str">
            <v>Tổ chức thi công</v>
          </cell>
          <cell r="C37" t="str">
            <v>CON33009</v>
          </cell>
          <cell r="D37">
            <v>3</v>
          </cell>
          <cell r="E37">
            <v>45</v>
          </cell>
          <cell r="F37" t="str">
            <v>Khoa Xây dựng</v>
          </cell>
          <cell r="H37" t="str">
            <v>[1],[4]</v>
          </cell>
        </row>
        <row r="38">
          <cell r="A38">
            <v>34</v>
          </cell>
          <cell r="B38" t="str">
            <v>Đồ án Nền móng</v>
          </cell>
          <cell r="C38" t="str">
            <v>CON32006</v>
          </cell>
          <cell r="D38">
            <v>1</v>
          </cell>
          <cell r="E38">
            <v>30</v>
          </cell>
          <cell r="F38" t="str">
            <v>Khoa Xây dựng</v>
          </cell>
          <cell r="H38" t="str">
            <v>[1]</v>
          </cell>
        </row>
        <row r="39">
          <cell r="A39">
            <v>35</v>
          </cell>
          <cell r="B39" t="str">
            <v>Đồ án Kết cấu BTCT</v>
          </cell>
          <cell r="C39" t="str">
            <v>CON33005</v>
          </cell>
          <cell r="D39">
            <v>1</v>
          </cell>
          <cell r="E39">
            <v>30</v>
          </cell>
          <cell r="F39" t="str">
            <v>Khoa Xây dựng</v>
          </cell>
          <cell r="H39" t="str">
            <v>[1]</v>
          </cell>
        </row>
        <row r="40">
          <cell r="A40">
            <v>36</v>
          </cell>
          <cell r="B40" t="str">
            <v>Đồ án Kỹ thuật thi công</v>
          </cell>
          <cell r="C40" t="str">
            <v>CON33008</v>
          </cell>
          <cell r="D40">
            <v>1</v>
          </cell>
          <cell r="E40">
            <v>30</v>
          </cell>
          <cell r="F40" t="str">
            <v>Khoa Xây dựng</v>
          </cell>
          <cell r="H40" t="str">
            <v>[1],[4]</v>
          </cell>
        </row>
        <row r="41">
          <cell r="A41">
            <v>37</v>
          </cell>
          <cell r="B41" t="str">
            <v>Đồ án Tổ chức thi công</v>
          </cell>
          <cell r="C41" t="str">
            <v>CON33010</v>
          </cell>
          <cell r="D41">
            <v>1</v>
          </cell>
          <cell r="E41">
            <v>30</v>
          </cell>
          <cell r="F41" t="str">
            <v>Khoa Xây dựng</v>
          </cell>
          <cell r="H41" t="str">
            <v>[1],[4]</v>
          </cell>
        </row>
        <row r="42">
          <cell r="A42">
            <v>38</v>
          </cell>
          <cell r="B42" t="str">
            <v>TN Vật liệu XD và KĐ công trình</v>
          </cell>
          <cell r="C42" t="str">
            <v>CON31003</v>
          </cell>
          <cell r="D42">
            <v>1</v>
          </cell>
          <cell r="E42">
            <v>30</v>
          </cell>
          <cell r="F42" t="str">
            <v>Khoa Xây dựng</v>
          </cell>
          <cell r="G42" t="str">
            <v>Bỏ [7]</v>
          </cell>
          <cell r="H42" t="str">
            <v>[1],[5]</v>
          </cell>
        </row>
        <row r="43">
          <cell r="A43">
            <v>39</v>
          </cell>
          <cell r="B43" t="str">
            <v>Thực tập Trắc địa</v>
          </cell>
          <cell r="C43" t="str">
            <v>UIT32009</v>
          </cell>
          <cell r="D43">
            <v>1</v>
          </cell>
          <cell r="E43">
            <v>30</v>
          </cell>
          <cell r="F43" t="str">
            <v>Khoa KTHTĐT</v>
          </cell>
          <cell r="G43" t="str">
            <v>Bỏ [3]</v>
          </cell>
          <cell r="H43" t="str">
            <v>[1],[7]</v>
          </cell>
        </row>
        <row r="44">
          <cell r="A44">
            <v>40</v>
          </cell>
          <cell r="B44" t="str">
            <v>Thực tập Địa kỹ thuật</v>
          </cell>
          <cell r="C44" t="str">
            <v>CON32003</v>
          </cell>
          <cell r="D44">
            <v>1</v>
          </cell>
          <cell r="E44">
            <v>30</v>
          </cell>
          <cell r="F44" t="str">
            <v>Khoa KTHTĐT</v>
          </cell>
          <cell r="G44" t="str">
            <v>Bỏ [3], [7]</v>
          </cell>
          <cell r="H44" t="str">
            <v>[1],[5]</v>
          </cell>
        </row>
        <row r="45">
          <cell r="A45">
            <v>41</v>
          </cell>
          <cell r="B45" t="str">
            <v>Thực tập nghề nghiệp</v>
          </cell>
          <cell r="C45" t="str">
            <v>VOG32001</v>
          </cell>
          <cell r="D45">
            <v>2</v>
          </cell>
          <cell r="E45" t="str">
            <v>4 tuần</v>
          </cell>
          <cell r="F45" t="str">
            <v>Khoa Dạy nghề</v>
          </cell>
          <cell r="G45" t="str">
            <v>Cắt giảm 05/4/2011</v>
          </cell>
          <cell r="H45" t="str">
            <v>[1]</v>
          </cell>
        </row>
        <row r="46">
          <cell r="A46">
            <v>42</v>
          </cell>
          <cell r="B46" t="str">
            <v>Thực tập tốt nghiệp</v>
          </cell>
          <cell r="C46" t="str">
            <v>CON33011</v>
          </cell>
          <cell r="D46">
            <v>1</v>
          </cell>
          <cell r="E46" t="str">
            <v>4 tuần</v>
          </cell>
          <cell r="F46" t="str">
            <v>Khoa Xây dựng</v>
          </cell>
          <cell r="H46" t="str">
            <v>[1]</v>
          </cell>
        </row>
        <row r="47">
          <cell r="A47">
            <v>43</v>
          </cell>
          <cell r="B47" t="str">
            <v>Chuyên đề</v>
          </cell>
          <cell r="C47" t="str">
            <v>CON33013</v>
          </cell>
          <cell r="D47">
            <v>0</v>
          </cell>
          <cell r="E47" t="str">
            <v>1 tuần</v>
          </cell>
          <cell r="F47" t="str">
            <v>Khoa Xây dựng</v>
          </cell>
          <cell r="H47" t="str">
            <v>[1]</v>
          </cell>
        </row>
        <row r="48">
          <cell r="A48">
            <v>44</v>
          </cell>
          <cell r="B48" t="str">
            <v>ĐA tốt nghiệp</v>
          </cell>
          <cell r="C48" t="str">
            <v>CON33012</v>
          </cell>
          <cell r="D48">
            <v>4</v>
          </cell>
          <cell r="E48" t="str">
            <v>8 tuần</v>
          </cell>
          <cell r="F48" t="str">
            <v>Khoa Xây dựng</v>
          </cell>
          <cell r="H48" t="str">
            <v>[1]</v>
          </cell>
        </row>
        <row r="49">
          <cell r="A49">
            <v>45</v>
          </cell>
          <cell r="B49" t="str">
            <v>Học phần thay thế TN1</v>
          </cell>
          <cell r="C49" t="str">
            <v>CON33014</v>
          </cell>
          <cell r="D49">
            <v>2</v>
          </cell>
          <cell r="E49">
            <v>30</v>
          </cell>
          <cell r="F49" t="str">
            <v>Khoa Xây dựng</v>
          </cell>
          <cell r="H49" t="str">
            <v>[1]</v>
          </cell>
        </row>
        <row r="50">
          <cell r="A50">
            <v>46</v>
          </cell>
          <cell r="B50" t="str">
            <v>Học phần thay thế TN2</v>
          </cell>
          <cell r="C50" t="str">
            <v>CON33015</v>
          </cell>
          <cell r="D50">
            <v>2</v>
          </cell>
          <cell r="E50">
            <v>30</v>
          </cell>
          <cell r="F50" t="str">
            <v>Khoa Xây dựng</v>
          </cell>
          <cell r="H50" t="str">
            <v>[1]</v>
          </cell>
        </row>
        <row r="51">
          <cell r="A51">
            <v>47</v>
          </cell>
          <cell r="B51" t="str">
            <v>Autocad</v>
          </cell>
          <cell r="C51" t="str">
            <v>ARC33001</v>
          </cell>
          <cell r="D51">
            <v>2</v>
          </cell>
          <cell r="E51">
            <v>30</v>
          </cell>
          <cell r="F51" t="str">
            <v>Khoa Kiến trúc</v>
          </cell>
          <cell r="H51" t="str">
            <v>[1],[3],[4],[5],[7]</v>
          </cell>
        </row>
        <row r="52">
          <cell r="A52">
            <v>48</v>
          </cell>
          <cell r="B52" t="str">
            <v>Kinh tế xây dựng</v>
          </cell>
          <cell r="C52" t="str">
            <v>ECO32015</v>
          </cell>
          <cell r="D52">
            <v>2</v>
          </cell>
          <cell r="E52">
            <v>30</v>
          </cell>
          <cell r="F52" t="str">
            <v>Khoa Kinh tế</v>
          </cell>
          <cell r="H52" t="str">
            <v>[1],[3],[4],[5],[7]</v>
          </cell>
        </row>
        <row r="53">
          <cell r="A53">
            <v>49</v>
          </cell>
          <cell r="B53" t="str">
            <v>Kiến trúc dân dụng-công nghiệp</v>
          </cell>
          <cell r="C53" t="str">
            <v>ARC33002</v>
          </cell>
          <cell r="D53">
            <v>2</v>
          </cell>
          <cell r="E53">
            <v>30</v>
          </cell>
          <cell r="F53" t="str">
            <v>Khoa Kiến trúc</v>
          </cell>
          <cell r="H53" t="str">
            <v>[1]</v>
          </cell>
        </row>
        <row r="54">
          <cell r="A54">
            <v>50</v>
          </cell>
          <cell r="B54" t="str">
            <v>Thực hành thiết kế kết cấu công trình</v>
          </cell>
          <cell r="C54" t="str">
            <v>CON33002</v>
          </cell>
          <cell r="D54">
            <v>2</v>
          </cell>
          <cell r="E54">
            <v>30</v>
          </cell>
          <cell r="F54" t="str">
            <v>Khoa Xây dựng</v>
          </cell>
          <cell r="H54" t="str">
            <v>[1]</v>
          </cell>
        </row>
        <row r="55">
          <cell r="A55">
            <v>51</v>
          </cell>
          <cell r="B55" t="str">
            <v>Giải pháp nền móng trên nền đất yếu</v>
          </cell>
          <cell r="C55" t="str">
            <v>CON33003</v>
          </cell>
          <cell r="D55">
            <v>2</v>
          </cell>
          <cell r="E55">
            <v>30</v>
          </cell>
          <cell r="F55" t="str">
            <v>Khoa Xây dựng</v>
          </cell>
          <cell r="H55" t="str">
            <v>[1],[5]</v>
          </cell>
        </row>
        <row r="56">
          <cell r="A56">
            <v>52</v>
          </cell>
          <cell r="B56" t="str">
            <v>Tin học ứng dụng trong tổ chức thi công</v>
          </cell>
          <cell r="C56" t="str">
            <v>CON33004</v>
          </cell>
          <cell r="D56">
            <v>2</v>
          </cell>
          <cell r="E56">
            <v>30</v>
          </cell>
          <cell r="F56" t="str">
            <v>Khoa Xây dựng</v>
          </cell>
          <cell r="H56" t="str">
            <v>[1]</v>
          </cell>
        </row>
        <row r="57">
          <cell r="A57">
            <v>53</v>
          </cell>
          <cell r="B57" t="str">
            <v>Pháp luật xây dựng</v>
          </cell>
          <cell r="C57" t="str">
            <v>ECO33016</v>
          </cell>
          <cell r="D57">
            <v>2</v>
          </cell>
          <cell r="E57">
            <v>30</v>
          </cell>
          <cell r="F57" t="str">
            <v>Khoa Kinh tế</v>
          </cell>
          <cell r="H57" t="str">
            <v>[1],[3],[4],[5],[7]</v>
          </cell>
        </row>
        <row r="58">
          <cell r="A58">
            <v>54</v>
          </cell>
          <cell r="B58" t="str">
            <v>Sinh hoạt lớp</v>
          </cell>
          <cell r="C58" t="str">
            <v>CON31000</v>
          </cell>
          <cell r="D58">
            <v>0</v>
          </cell>
          <cell r="E58" t="str">
            <v>15 Tiết</v>
          </cell>
          <cell r="F58" t="str">
            <v>Khoa Xây dựng</v>
          </cell>
          <cell r="H58" t="str">
            <v>[1]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4" ht="12.75">
      <c r="A4" s="3">
        <v>3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="120" zoomScaleNormal="120" zoomScalePageLayoutView="0" workbookViewId="0" topLeftCell="A1">
      <pane xSplit="12" ySplit="8" topLeftCell="U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8" sqref="L18"/>
    </sheetView>
  </sheetViews>
  <sheetFormatPr defaultColWidth="9.140625" defaultRowHeight="12.75"/>
  <cols>
    <col min="1" max="1" width="4.28125" style="1" customWidth="1"/>
    <col min="2" max="2" width="11.8515625" style="85" customWidth="1"/>
    <col min="3" max="3" width="35.57421875" style="1" customWidth="1"/>
    <col min="4" max="4" width="23.140625" style="1" customWidth="1"/>
    <col min="5" max="5" width="26.140625" style="1" customWidth="1"/>
    <col min="6" max="6" width="3.57421875" style="1" customWidth="1"/>
    <col min="7" max="7" width="3.57421875" style="11" customWidth="1"/>
    <col min="8" max="9" width="3.57421875" style="1" customWidth="1"/>
    <col min="10" max="10" width="8.00390625" style="1" hidden="1" customWidth="1"/>
    <col min="11" max="12" width="10.7109375" style="1" customWidth="1"/>
    <col min="13" max="14" width="4.7109375" style="1" customWidth="1"/>
    <col min="15" max="20" width="4.7109375" style="4" customWidth="1"/>
    <col min="21" max="21" width="4.7109375" style="1" customWidth="1"/>
    <col min="22" max="24" width="4.00390625" style="1" customWidth="1"/>
    <col min="25" max="25" width="21.28125" style="1" customWidth="1"/>
    <col min="26" max="26" width="35.00390625" style="1" customWidth="1"/>
    <col min="27" max="16384" width="9.140625" style="1" customWidth="1"/>
  </cols>
  <sheetData>
    <row r="1" spans="1:24" s="4" customFormat="1" ht="18.75" customHeight="1">
      <c r="A1" s="245" t="s">
        <v>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4" customFormat="1" ht="18.75" customHeight="1">
      <c r="A2" s="246" t="s">
        <v>84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s="177" customFormat="1" ht="50.25" customHeight="1">
      <c r="A3" s="247" t="s">
        <v>163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176"/>
    </row>
    <row r="4" spans="1:26" s="180" customFormat="1" ht="15.75" customHeight="1">
      <c r="A4" s="248" t="s">
        <v>0</v>
      </c>
      <c r="B4" s="235" t="s">
        <v>23</v>
      </c>
      <c r="C4" s="248" t="s">
        <v>2</v>
      </c>
      <c r="D4" s="242" t="s">
        <v>85</v>
      </c>
      <c r="E4" s="242" t="s">
        <v>93</v>
      </c>
      <c r="F4" s="226" t="s">
        <v>83</v>
      </c>
      <c r="G4" s="227"/>
      <c r="H4" s="228"/>
      <c r="I4" s="235" t="s">
        <v>87</v>
      </c>
      <c r="J4" s="178"/>
      <c r="K4" s="235" t="s">
        <v>166</v>
      </c>
      <c r="L4" s="235" t="s">
        <v>144</v>
      </c>
      <c r="M4" s="239" t="s">
        <v>94</v>
      </c>
      <c r="N4" s="239"/>
      <c r="O4" s="239"/>
      <c r="P4" s="239" t="s">
        <v>28</v>
      </c>
      <c r="Q4" s="239"/>
      <c r="R4" s="239"/>
      <c r="S4" s="239"/>
      <c r="T4" s="251" t="s">
        <v>29</v>
      </c>
      <c r="U4" s="252"/>
      <c r="V4" s="252"/>
      <c r="W4" s="252"/>
      <c r="X4" s="253"/>
      <c r="Y4" s="250" t="s">
        <v>151</v>
      </c>
      <c r="Z4" s="179"/>
    </row>
    <row r="5" spans="1:26" s="21" customFormat="1" ht="19.5" customHeight="1">
      <c r="A5" s="248"/>
      <c r="B5" s="236"/>
      <c r="C5" s="248"/>
      <c r="D5" s="242"/>
      <c r="E5" s="242"/>
      <c r="F5" s="229" t="s">
        <v>83</v>
      </c>
      <c r="G5" s="232" t="s">
        <v>21</v>
      </c>
      <c r="H5" s="229" t="s">
        <v>86</v>
      </c>
      <c r="I5" s="236"/>
      <c r="J5" s="181"/>
      <c r="K5" s="236"/>
      <c r="L5" s="236"/>
      <c r="M5" s="182">
        <f>M7+6</f>
        <v>43709</v>
      </c>
      <c r="N5" s="182">
        <f>N7+6</f>
        <v>43716</v>
      </c>
      <c r="O5" s="182">
        <f>O7+6</f>
        <v>43723</v>
      </c>
      <c r="P5" s="182">
        <f aca="true" t="shared" si="0" ref="P5:V5">P7+6</f>
        <v>43730</v>
      </c>
      <c r="Q5" s="182">
        <f t="shared" si="0"/>
        <v>43737</v>
      </c>
      <c r="R5" s="182">
        <f t="shared" si="0"/>
        <v>43744</v>
      </c>
      <c r="S5" s="182">
        <f t="shared" si="0"/>
        <v>43751</v>
      </c>
      <c r="T5" s="182">
        <f t="shared" si="0"/>
        <v>43758</v>
      </c>
      <c r="U5" s="182">
        <f t="shared" si="0"/>
        <v>43765</v>
      </c>
      <c r="V5" s="182">
        <f t="shared" si="0"/>
        <v>43772</v>
      </c>
      <c r="W5" s="182">
        <f>W7+6</f>
        <v>43779</v>
      </c>
      <c r="X5" s="182">
        <f>X7+6</f>
        <v>43786</v>
      </c>
      <c r="Y5" s="242"/>
      <c r="Z5" s="179"/>
    </row>
    <row r="6" spans="1:26" s="21" customFormat="1" ht="19.5" customHeight="1">
      <c r="A6" s="248"/>
      <c r="B6" s="236"/>
      <c r="C6" s="248"/>
      <c r="D6" s="242"/>
      <c r="E6" s="242"/>
      <c r="F6" s="230"/>
      <c r="G6" s="233"/>
      <c r="H6" s="230"/>
      <c r="I6" s="236"/>
      <c r="J6" s="181"/>
      <c r="K6" s="236"/>
      <c r="L6" s="236"/>
      <c r="M6" s="182" t="s">
        <v>1</v>
      </c>
      <c r="N6" s="182" t="s">
        <v>1</v>
      </c>
      <c r="O6" s="183" t="s">
        <v>1</v>
      </c>
      <c r="P6" s="183" t="s">
        <v>1</v>
      </c>
      <c r="Q6" s="183" t="s">
        <v>1</v>
      </c>
      <c r="R6" s="183" t="s">
        <v>1</v>
      </c>
      <c r="S6" s="183" t="s">
        <v>1</v>
      </c>
      <c r="T6" s="183" t="s">
        <v>1</v>
      </c>
      <c r="U6" s="182" t="s">
        <v>1</v>
      </c>
      <c r="V6" s="182" t="s">
        <v>1</v>
      </c>
      <c r="W6" s="182" t="s">
        <v>1</v>
      </c>
      <c r="X6" s="182" t="s">
        <v>1</v>
      </c>
      <c r="Y6" s="242"/>
      <c r="Z6" s="179"/>
    </row>
    <row r="7" spans="1:26" s="21" customFormat="1" ht="19.5" customHeight="1">
      <c r="A7" s="248"/>
      <c r="B7" s="236"/>
      <c r="C7" s="248"/>
      <c r="D7" s="242"/>
      <c r="E7" s="242"/>
      <c r="F7" s="230"/>
      <c r="G7" s="233"/>
      <c r="H7" s="230"/>
      <c r="I7" s="236"/>
      <c r="J7" s="181"/>
      <c r="K7" s="236"/>
      <c r="L7" s="236"/>
      <c r="M7" s="184">
        <v>43703</v>
      </c>
      <c r="N7" s="185">
        <f aca="true" t="shared" si="1" ref="N7:X7">M5+1</f>
        <v>43710</v>
      </c>
      <c r="O7" s="185">
        <f t="shared" si="1"/>
        <v>43717</v>
      </c>
      <c r="P7" s="185">
        <f t="shared" si="1"/>
        <v>43724</v>
      </c>
      <c r="Q7" s="185">
        <f t="shared" si="1"/>
        <v>43731</v>
      </c>
      <c r="R7" s="185">
        <f t="shared" si="1"/>
        <v>43738</v>
      </c>
      <c r="S7" s="185">
        <f t="shared" si="1"/>
        <v>43745</v>
      </c>
      <c r="T7" s="185">
        <f t="shared" si="1"/>
        <v>43752</v>
      </c>
      <c r="U7" s="185">
        <f t="shared" si="1"/>
        <v>43759</v>
      </c>
      <c r="V7" s="185">
        <f t="shared" si="1"/>
        <v>43766</v>
      </c>
      <c r="W7" s="185">
        <f t="shared" si="1"/>
        <v>43773</v>
      </c>
      <c r="X7" s="185">
        <f t="shared" si="1"/>
        <v>43780</v>
      </c>
      <c r="Y7" s="242"/>
      <c r="Z7" s="179"/>
    </row>
    <row r="8" spans="1:26" s="21" customFormat="1" ht="15.75" customHeight="1">
      <c r="A8" s="249"/>
      <c r="B8" s="236"/>
      <c r="C8" s="249"/>
      <c r="D8" s="243"/>
      <c r="E8" s="243"/>
      <c r="F8" s="231"/>
      <c r="G8" s="234"/>
      <c r="H8" s="231"/>
      <c r="I8" s="237"/>
      <c r="J8" s="186"/>
      <c r="K8" s="237"/>
      <c r="L8" s="237"/>
      <c r="M8" s="187">
        <v>5</v>
      </c>
      <c r="N8" s="187">
        <f>M8+1</f>
        <v>6</v>
      </c>
      <c r="O8" s="188">
        <f>N8+1</f>
        <v>7</v>
      </c>
      <c r="P8" s="188">
        <f>O8+1</f>
        <v>8</v>
      </c>
      <c r="Q8" s="188">
        <f aca="true" t="shared" si="2" ref="Q8:X8">P8+1</f>
        <v>9</v>
      </c>
      <c r="R8" s="188">
        <f t="shared" si="2"/>
        <v>10</v>
      </c>
      <c r="S8" s="188">
        <f t="shared" si="2"/>
        <v>11</v>
      </c>
      <c r="T8" s="188">
        <f t="shared" si="2"/>
        <v>12</v>
      </c>
      <c r="U8" s="188">
        <f t="shared" si="2"/>
        <v>13</v>
      </c>
      <c r="V8" s="188">
        <f t="shared" si="2"/>
        <v>14</v>
      </c>
      <c r="W8" s="188">
        <f t="shared" si="2"/>
        <v>15</v>
      </c>
      <c r="X8" s="188">
        <f t="shared" si="2"/>
        <v>16</v>
      </c>
      <c r="Y8" s="243"/>
      <c r="Z8" s="179"/>
    </row>
    <row r="9" spans="1:26" ht="23.25" customHeight="1">
      <c r="A9" s="207" t="s">
        <v>62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9"/>
      <c r="Z9" s="210"/>
    </row>
    <row r="10" spans="1:26" s="120" customFormat="1" ht="18" customHeight="1">
      <c r="A10" s="112">
        <v>1</v>
      </c>
      <c r="B10" s="148" t="s">
        <v>97</v>
      </c>
      <c r="C10" s="148" t="s">
        <v>112</v>
      </c>
      <c r="D10" s="220" t="s">
        <v>176</v>
      </c>
      <c r="E10" s="111" t="s">
        <v>124</v>
      </c>
      <c r="F10" s="114">
        <v>30</v>
      </c>
      <c r="G10" s="114">
        <f aca="true" t="shared" si="3" ref="G10:G28">F10/15</f>
        <v>2</v>
      </c>
      <c r="H10" s="115">
        <f>F10*100%</f>
        <v>30</v>
      </c>
      <c r="I10" s="114">
        <v>30</v>
      </c>
      <c r="J10" s="175">
        <v>299000</v>
      </c>
      <c r="K10" s="213">
        <f>J10*1.2</f>
        <v>358800</v>
      </c>
      <c r="L10" s="213">
        <f>K10*G10</f>
        <v>717600</v>
      </c>
      <c r="M10" s="117" t="s">
        <v>145</v>
      </c>
      <c r="N10" s="117" t="s">
        <v>146</v>
      </c>
      <c r="O10" s="117" t="s">
        <v>146</v>
      </c>
      <c r="P10" s="117"/>
      <c r="Q10" s="117"/>
      <c r="R10" s="117"/>
      <c r="S10" s="117"/>
      <c r="T10" s="117"/>
      <c r="U10" s="117"/>
      <c r="V10" s="112"/>
      <c r="W10" s="112"/>
      <c r="X10" s="112"/>
      <c r="Y10" s="114" t="s">
        <v>150</v>
      </c>
      <c r="Z10" s="119"/>
    </row>
    <row r="11" spans="1:26" s="120" customFormat="1" ht="18" customHeight="1">
      <c r="A11" s="112">
        <v>2</v>
      </c>
      <c r="B11" s="148" t="s">
        <v>99</v>
      </c>
      <c r="C11" s="148" t="s">
        <v>143</v>
      </c>
      <c r="D11" s="220" t="s">
        <v>180</v>
      </c>
      <c r="E11" s="111" t="s">
        <v>125</v>
      </c>
      <c r="F11" s="114">
        <v>30</v>
      </c>
      <c r="G11" s="114">
        <f t="shared" si="3"/>
        <v>2</v>
      </c>
      <c r="H11" s="115">
        <f>F11*100%</f>
        <v>30</v>
      </c>
      <c r="I11" s="114">
        <v>13</v>
      </c>
      <c r="J11" s="116">
        <v>288000</v>
      </c>
      <c r="K11" s="213">
        <f aca="true" t="shared" si="4" ref="K11:K17">J11*1.2</f>
        <v>345600</v>
      </c>
      <c r="L11" s="213">
        <f aca="true" t="shared" si="5" ref="L11:L18">K11*G11</f>
        <v>691200</v>
      </c>
      <c r="M11" s="117" t="s">
        <v>146</v>
      </c>
      <c r="N11" s="117" t="s">
        <v>145</v>
      </c>
      <c r="O11" s="117" t="s">
        <v>146</v>
      </c>
      <c r="P11" s="117"/>
      <c r="Q11" s="117"/>
      <c r="R11" s="117"/>
      <c r="S11" s="117"/>
      <c r="T11" s="117"/>
      <c r="U11" s="117"/>
      <c r="V11" s="112"/>
      <c r="W11" s="112"/>
      <c r="X11" s="112"/>
      <c r="Y11" s="114" t="s">
        <v>152</v>
      </c>
      <c r="Z11" s="119"/>
    </row>
    <row r="12" spans="1:26" s="120" customFormat="1" ht="18" customHeight="1">
      <c r="A12" s="112">
        <v>3</v>
      </c>
      <c r="B12" s="148" t="s">
        <v>100</v>
      </c>
      <c r="C12" s="148" t="s">
        <v>115</v>
      </c>
      <c r="D12" s="220" t="s">
        <v>178</v>
      </c>
      <c r="E12" s="111" t="s">
        <v>126</v>
      </c>
      <c r="F12" s="114">
        <v>45</v>
      </c>
      <c r="G12" s="114">
        <f t="shared" si="3"/>
        <v>3</v>
      </c>
      <c r="H12" s="115">
        <f>F12*100%</f>
        <v>45</v>
      </c>
      <c r="I12" s="114">
        <v>20</v>
      </c>
      <c r="J12" s="116">
        <v>288000</v>
      </c>
      <c r="K12" s="213">
        <f t="shared" si="4"/>
        <v>345600</v>
      </c>
      <c r="L12" s="213">
        <f t="shared" si="5"/>
        <v>1036800</v>
      </c>
      <c r="M12" s="117"/>
      <c r="N12" s="117"/>
      <c r="O12" s="117" t="s">
        <v>145</v>
      </c>
      <c r="P12" s="117" t="s">
        <v>146</v>
      </c>
      <c r="Q12" s="117" t="s">
        <v>145</v>
      </c>
      <c r="R12" s="117" t="s">
        <v>146</v>
      </c>
      <c r="S12" s="117" t="s">
        <v>63</v>
      </c>
      <c r="T12" s="117"/>
      <c r="U12" s="117"/>
      <c r="V12" s="112"/>
      <c r="W12" s="112"/>
      <c r="X12" s="112"/>
      <c r="Y12" s="114" t="s">
        <v>155</v>
      </c>
      <c r="Z12" s="119"/>
    </row>
    <row r="13" spans="1:26" s="120" customFormat="1" ht="18" customHeight="1">
      <c r="A13" s="112">
        <v>4</v>
      </c>
      <c r="B13" s="148" t="s">
        <v>101</v>
      </c>
      <c r="C13" s="148" t="s">
        <v>116</v>
      </c>
      <c r="D13" s="220" t="s">
        <v>177</v>
      </c>
      <c r="E13" s="111" t="s">
        <v>127</v>
      </c>
      <c r="F13" s="114">
        <v>60</v>
      </c>
      <c r="G13" s="114">
        <v>3</v>
      </c>
      <c r="H13" s="115">
        <f>F13*100%</f>
        <v>60</v>
      </c>
      <c r="I13" s="114">
        <v>16</v>
      </c>
      <c r="J13" s="116">
        <v>288000</v>
      </c>
      <c r="K13" s="213">
        <f t="shared" si="4"/>
        <v>345600</v>
      </c>
      <c r="L13" s="213">
        <f t="shared" si="5"/>
        <v>1036800</v>
      </c>
      <c r="M13" s="117"/>
      <c r="N13" s="117"/>
      <c r="O13" s="117"/>
      <c r="P13" s="117" t="s">
        <v>145</v>
      </c>
      <c r="Q13" s="117" t="s">
        <v>146</v>
      </c>
      <c r="R13" s="117" t="s">
        <v>145</v>
      </c>
      <c r="S13" s="117" t="s">
        <v>146</v>
      </c>
      <c r="T13" s="117" t="s">
        <v>146</v>
      </c>
      <c r="U13" s="117" t="s">
        <v>146</v>
      </c>
      <c r="V13" s="112"/>
      <c r="W13" s="112"/>
      <c r="X13" s="112"/>
      <c r="Y13" s="114" t="s">
        <v>172</v>
      </c>
      <c r="Z13" s="119"/>
    </row>
    <row r="14" spans="1:26" s="120" customFormat="1" ht="18" customHeight="1">
      <c r="A14" s="112">
        <v>5</v>
      </c>
      <c r="B14" s="148" t="s">
        <v>102</v>
      </c>
      <c r="C14" s="148" t="s">
        <v>111</v>
      </c>
      <c r="D14" s="220" t="s">
        <v>181</v>
      </c>
      <c r="E14" s="111" t="s">
        <v>128</v>
      </c>
      <c r="F14" s="114">
        <v>45</v>
      </c>
      <c r="G14" s="114">
        <f>F14/15</f>
        <v>3</v>
      </c>
      <c r="H14" s="131">
        <f>F14*60%</f>
        <v>27</v>
      </c>
      <c r="I14" s="114">
        <v>9</v>
      </c>
      <c r="J14" s="174">
        <v>251000</v>
      </c>
      <c r="K14" s="213">
        <f t="shared" si="4"/>
        <v>301200</v>
      </c>
      <c r="L14" s="213">
        <f t="shared" si="5"/>
        <v>903600</v>
      </c>
      <c r="M14" s="117"/>
      <c r="N14" s="117"/>
      <c r="O14" s="117"/>
      <c r="P14" s="117" t="s">
        <v>146</v>
      </c>
      <c r="Q14" s="117" t="s">
        <v>145</v>
      </c>
      <c r="R14" s="117" t="s">
        <v>147</v>
      </c>
      <c r="S14" s="117"/>
      <c r="T14" s="117"/>
      <c r="U14" s="117"/>
      <c r="V14" s="112"/>
      <c r="W14" s="112"/>
      <c r="X14" s="112"/>
      <c r="Y14" s="114" t="s">
        <v>156</v>
      </c>
      <c r="Z14" s="119"/>
    </row>
    <row r="15" spans="1:26" s="120" customFormat="1" ht="18" customHeight="1">
      <c r="A15" s="112">
        <v>6</v>
      </c>
      <c r="B15" s="148" t="s">
        <v>103</v>
      </c>
      <c r="C15" s="148" t="s">
        <v>113</v>
      </c>
      <c r="D15" s="220" t="s">
        <v>41</v>
      </c>
      <c r="E15" s="111" t="s">
        <v>129</v>
      </c>
      <c r="F15" s="114">
        <v>45</v>
      </c>
      <c r="G15" s="114">
        <f>F15/15</f>
        <v>3</v>
      </c>
      <c r="H15" s="115">
        <f>F15*100%</f>
        <v>45</v>
      </c>
      <c r="I15" s="114">
        <v>14</v>
      </c>
      <c r="J15" s="174">
        <v>251000</v>
      </c>
      <c r="K15" s="213">
        <f t="shared" si="4"/>
        <v>301200</v>
      </c>
      <c r="L15" s="213">
        <f t="shared" si="5"/>
        <v>903600</v>
      </c>
      <c r="M15" s="117"/>
      <c r="N15" s="117"/>
      <c r="O15" s="117"/>
      <c r="P15" s="117" t="s">
        <v>145</v>
      </c>
      <c r="Q15" s="117" t="s">
        <v>146</v>
      </c>
      <c r="R15" s="117" t="s">
        <v>146</v>
      </c>
      <c r="S15" s="117" t="s">
        <v>146</v>
      </c>
      <c r="T15" s="117" t="s">
        <v>63</v>
      </c>
      <c r="U15" s="117"/>
      <c r="V15" s="112"/>
      <c r="W15" s="112"/>
      <c r="X15" s="112"/>
      <c r="Y15" s="114" t="s">
        <v>174</v>
      </c>
      <c r="Z15" s="119"/>
    </row>
    <row r="16" spans="1:26" s="120" customFormat="1" ht="18" customHeight="1">
      <c r="A16" s="112">
        <v>7</v>
      </c>
      <c r="B16" s="148" t="s">
        <v>104</v>
      </c>
      <c r="C16" s="148" t="s">
        <v>169</v>
      </c>
      <c r="D16" s="220" t="s">
        <v>179</v>
      </c>
      <c r="E16" s="111" t="s">
        <v>170</v>
      </c>
      <c r="F16" s="114">
        <v>45</v>
      </c>
      <c r="G16" s="114">
        <f>F16/15</f>
        <v>3</v>
      </c>
      <c r="H16" s="115">
        <f>F16*100%</f>
        <v>45</v>
      </c>
      <c r="I16" s="114">
        <v>20</v>
      </c>
      <c r="J16" s="175">
        <v>299000</v>
      </c>
      <c r="K16" s="213">
        <f t="shared" si="4"/>
        <v>358800</v>
      </c>
      <c r="L16" s="213">
        <f t="shared" si="5"/>
        <v>1076400</v>
      </c>
      <c r="M16" s="117"/>
      <c r="N16" s="117"/>
      <c r="O16" s="117"/>
      <c r="P16" s="117"/>
      <c r="Q16" s="117"/>
      <c r="R16" s="117"/>
      <c r="S16" s="117" t="s">
        <v>145</v>
      </c>
      <c r="T16" s="117" t="s">
        <v>146</v>
      </c>
      <c r="U16" s="117" t="s">
        <v>145</v>
      </c>
      <c r="V16" s="112" t="s">
        <v>146</v>
      </c>
      <c r="W16" s="112" t="s">
        <v>63</v>
      </c>
      <c r="X16" s="112"/>
      <c r="Y16" s="212" t="s">
        <v>157</v>
      </c>
      <c r="Z16" s="119"/>
    </row>
    <row r="17" spans="1:26" s="120" customFormat="1" ht="18" customHeight="1">
      <c r="A17" s="112">
        <v>8</v>
      </c>
      <c r="B17" s="148" t="s">
        <v>105</v>
      </c>
      <c r="C17" s="148" t="s">
        <v>117</v>
      </c>
      <c r="D17" s="220" t="s">
        <v>161</v>
      </c>
      <c r="E17" s="111" t="s">
        <v>130</v>
      </c>
      <c r="F17" s="114">
        <v>30</v>
      </c>
      <c r="G17" s="114">
        <f t="shared" si="3"/>
        <v>2</v>
      </c>
      <c r="H17" s="115">
        <f>F17*60%</f>
        <v>18</v>
      </c>
      <c r="I17" s="114">
        <v>6</v>
      </c>
      <c r="J17" s="116">
        <v>288000</v>
      </c>
      <c r="K17" s="213">
        <f t="shared" si="4"/>
        <v>345600</v>
      </c>
      <c r="L17" s="213">
        <f t="shared" si="5"/>
        <v>691200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2" t="s">
        <v>146</v>
      </c>
      <c r="W17" s="112" t="s">
        <v>146</v>
      </c>
      <c r="X17" s="112"/>
      <c r="Y17" s="114" t="s">
        <v>158</v>
      </c>
      <c r="Z17" s="119"/>
    </row>
    <row r="18" spans="1:26" s="120" customFormat="1" ht="18" customHeight="1">
      <c r="A18" s="112">
        <v>9</v>
      </c>
      <c r="B18" s="148" t="s">
        <v>164</v>
      </c>
      <c r="C18" s="148" t="s">
        <v>168</v>
      </c>
      <c r="D18" s="140" t="s">
        <v>42</v>
      </c>
      <c r="E18" s="111" t="s">
        <v>167</v>
      </c>
      <c r="F18" s="114">
        <v>30</v>
      </c>
      <c r="G18" s="114">
        <f t="shared" si="3"/>
        <v>2</v>
      </c>
      <c r="H18" s="115">
        <f>F18*60%</f>
        <v>18</v>
      </c>
      <c r="I18" s="114">
        <v>3</v>
      </c>
      <c r="J18" s="116">
        <v>288000</v>
      </c>
      <c r="K18" s="213">
        <f>J18*1.2</f>
        <v>345600</v>
      </c>
      <c r="L18" s="213">
        <f t="shared" si="5"/>
        <v>691200</v>
      </c>
      <c r="M18" s="117"/>
      <c r="N18" s="117" t="s">
        <v>147</v>
      </c>
      <c r="O18" s="117" t="s">
        <v>146</v>
      </c>
      <c r="P18" s="117" t="s">
        <v>63</v>
      </c>
      <c r="Q18" s="117"/>
      <c r="R18" s="112"/>
      <c r="S18" s="112"/>
      <c r="T18" s="117"/>
      <c r="U18" s="117"/>
      <c r="V18" s="112"/>
      <c r="W18" s="112"/>
      <c r="X18" s="112"/>
      <c r="Y18" s="114" t="s">
        <v>173</v>
      </c>
      <c r="Z18" s="119"/>
    </row>
    <row r="19" spans="1:26" ht="21" customHeight="1">
      <c r="A19" s="207" t="s">
        <v>26</v>
      </c>
      <c r="B19" s="207"/>
      <c r="C19" s="208"/>
      <c r="D19" s="208"/>
      <c r="E19" s="208"/>
      <c r="F19" s="208"/>
      <c r="G19" s="208"/>
      <c r="H19" s="208"/>
      <c r="I19" s="208"/>
      <c r="J19" s="208"/>
      <c r="K19" s="214"/>
      <c r="L19" s="214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9"/>
      <c r="Z19" s="210"/>
    </row>
    <row r="20" spans="1:26" s="120" customFormat="1" ht="18" customHeight="1">
      <c r="A20" s="112">
        <v>1</v>
      </c>
      <c r="B20" s="148" t="s">
        <v>107</v>
      </c>
      <c r="C20" s="148" t="s">
        <v>149</v>
      </c>
      <c r="D20" s="140" t="s">
        <v>171</v>
      </c>
      <c r="E20" s="111" t="s">
        <v>131</v>
      </c>
      <c r="F20" s="114">
        <v>30</v>
      </c>
      <c r="G20" s="114">
        <f t="shared" si="3"/>
        <v>2</v>
      </c>
      <c r="H20" s="115">
        <f>F20*60%</f>
        <v>18</v>
      </c>
      <c r="I20" s="114">
        <v>4</v>
      </c>
      <c r="J20" s="116">
        <v>209000</v>
      </c>
      <c r="K20" s="213">
        <f>J20*1.2</f>
        <v>250800</v>
      </c>
      <c r="L20" s="213">
        <f aca="true" t="shared" si="6" ref="L20:L28">K20*G20</f>
        <v>501600</v>
      </c>
      <c r="M20" s="117"/>
      <c r="N20" s="117"/>
      <c r="O20" s="117" t="s">
        <v>146</v>
      </c>
      <c r="P20" s="117" t="s">
        <v>146</v>
      </c>
      <c r="Q20" s="117"/>
      <c r="R20" s="117"/>
      <c r="S20" s="117"/>
      <c r="T20" s="117"/>
      <c r="U20" s="117"/>
      <c r="V20" s="112"/>
      <c r="W20" s="112"/>
      <c r="X20" s="112"/>
      <c r="Y20" s="114" t="s">
        <v>159</v>
      </c>
      <c r="Z20" s="119"/>
    </row>
    <row r="21" spans="1:26" s="120" customFormat="1" ht="18" customHeight="1">
      <c r="A21" s="112">
        <v>2</v>
      </c>
      <c r="B21" s="148" t="s">
        <v>108</v>
      </c>
      <c r="C21" s="148" t="s">
        <v>148</v>
      </c>
      <c r="D21" s="140" t="s">
        <v>182</v>
      </c>
      <c r="E21" s="111" t="s">
        <v>132</v>
      </c>
      <c r="F21" s="127">
        <v>60</v>
      </c>
      <c r="G21" s="127">
        <v>3</v>
      </c>
      <c r="H21" s="115">
        <f>F21*60%</f>
        <v>36</v>
      </c>
      <c r="I21" s="114">
        <v>5</v>
      </c>
      <c r="J21" s="116">
        <v>209000</v>
      </c>
      <c r="K21" s="213">
        <f>J21*1.2</f>
        <v>250800</v>
      </c>
      <c r="L21" s="213">
        <f t="shared" si="6"/>
        <v>752400</v>
      </c>
      <c r="M21" s="117"/>
      <c r="N21" s="117"/>
      <c r="O21" s="117" t="s">
        <v>146</v>
      </c>
      <c r="P21" s="117" t="s">
        <v>146</v>
      </c>
      <c r="Q21" s="117" t="s">
        <v>145</v>
      </c>
      <c r="R21" s="117" t="s">
        <v>147</v>
      </c>
      <c r="S21" s="117"/>
      <c r="T21" s="117"/>
      <c r="U21" s="117"/>
      <c r="V21" s="112"/>
      <c r="W21" s="112"/>
      <c r="X21" s="112"/>
      <c r="Y21" s="114" t="s">
        <v>162</v>
      </c>
      <c r="Z21" s="119"/>
    </row>
    <row r="22" spans="1:26" s="120" customFormat="1" ht="18" customHeight="1">
      <c r="A22" s="112">
        <v>3</v>
      </c>
      <c r="B22" s="148" t="s">
        <v>109</v>
      </c>
      <c r="C22" s="148" t="s">
        <v>136</v>
      </c>
      <c r="D22" s="140" t="s">
        <v>182</v>
      </c>
      <c r="E22" s="111" t="s">
        <v>133</v>
      </c>
      <c r="F22" s="114">
        <v>30</v>
      </c>
      <c r="G22" s="114">
        <f t="shared" si="3"/>
        <v>2</v>
      </c>
      <c r="H22" s="115">
        <f>F22*60%</f>
        <v>18</v>
      </c>
      <c r="I22" s="127">
        <v>3</v>
      </c>
      <c r="J22" s="116">
        <v>209000</v>
      </c>
      <c r="K22" s="213">
        <f>J22*1.2</f>
        <v>250800</v>
      </c>
      <c r="L22" s="213">
        <f t="shared" si="6"/>
        <v>501600</v>
      </c>
      <c r="M22" s="117" t="s">
        <v>146</v>
      </c>
      <c r="N22" s="117" t="s">
        <v>145</v>
      </c>
      <c r="O22" s="117"/>
      <c r="P22" s="117"/>
      <c r="Q22" s="117"/>
      <c r="R22" s="117"/>
      <c r="S22" s="117"/>
      <c r="T22" s="117"/>
      <c r="U22" s="117"/>
      <c r="V22" s="112"/>
      <c r="W22" s="112"/>
      <c r="X22" s="112"/>
      <c r="Y22" s="114" t="s">
        <v>153</v>
      </c>
      <c r="Z22" s="119"/>
    </row>
    <row r="23" spans="1:26" s="120" customFormat="1" ht="18" customHeight="1">
      <c r="A23" s="112">
        <v>4</v>
      </c>
      <c r="B23" s="148" t="s">
        <v>110</v>
      </c>
      <c r="C23" s="148" t="s">
        <v>137</v>
      </c>
      <c r="D23" s="140" t="s">
        <v>42</v>
      </c>
      <c r="E23" s="111" t="s">
        <v>134</v>
      </c>
      <c r="F23" s="114">
        <v>30</v>
      </c>
      <c r="G23" s="114">
        <f t="shared" si="3"/>
        <v>2</v>
      </c>
      <c r="H23" s="115">
        <f>F23*60%</f>
        <v>18</v>
      </c>
      <c r="I23" s="127">
        <v>4</v>
      </c>
      <c r="J23" s="116">
        <v>209000</v>
      </c>
      <c r="K23" s="213">
        <f>J23*1.2</f>
        <v>250800</v>
      </c>
      <c r="L23" s="213">
        <f t="shared" si="6"/>
        <v>501600</v>
      </c>
      <c r="M23" s="117" t="s">
        <v>146</v>
      </c>
      <c r="N23" s="117" t="s">
        <v>146</v>
      </c>
      <c r="O23" s="117"/>
      <c r="P23" s="117"/>
      <c r="Q23" s="117"/>
      <c r="R23" s="117"/>
      <c r="S23" s="117"/>
      <c r="T23" s="117"/>
      <c r="U23" s="117"/>
      <c r="V23" s="112"/>
      <c r="W23" s="112"/>
      <c r="X23" s="112"/>
      <c r="Y23" s="114" t="s">
        <v>154</v>
      </c>
      <c r="Z23" s="119"/>
    </row>
    <row r="24" spans="1:26" s="120" customFormat="1" ht="18" customHeight="1" hidden="1">
      <c r="A24" s="112">
        <v>4</v>
      </c>
      <c r="B24" s="111"/>
      <c r="C24" s="121"/>
      <c r="D24" s="122"/>
      <c r="E24" s="111"/>
      <c r="F24" s="114"/>
      <c r="G24" s="114">
        <f t="shared" si="3"/>
        <v>0</v>
      </c>
      <c r="H24" s="123"/>
      <c r="I24" s="114"/>
      <c r="J24" s="114"/>
      <c r="K24" s="116"/>
      <c r="L24" s="116">
        <f t="shared" si="6"/>
        <v>0</v>
      </c>
      <c r="M24" s="117"/>
      <c r="N24" s="117"/>
      <c r="O24" s="124"/>
      <c r="P24" s="117"/>
      <c r="Q24" s="117"/>
      <c r="R24" s="117"/>
      <c r="S24" s="117"/>
      <c r="T24" s="117"/>
      <c r="U24" s="117"/>
      <c r="V24" s="112"/>
      <c r="W24" s="112"/>
      <c r="X24" s="112"/>
      <c r="Y24" s="118"/>
      <c r="Z24" s="119"/>
    </row>
    <row r="25" spans="1:26" s="120" customFormat="1" ht="18" customHeight="1" hidden="1">
      <c r="A25" s="112">
        <v>5</v>
      </c>
      <c r="B25" s="111"/>
      <c r="C25" s="111"/>
      <c r="D25" s="113"/>
      <c r="E25" s="111"/>
      <c r="F25" s="114"/>
      <c r="G25" s="114">
        <f t="shared" si="3"/>
        <v>0</v>
      </c>
      <c r="H25" s="123"/>
      <c r="I25" s="114"/>
      <c r="J25" s="114"/>
      <c r="K25" s="116"/>
      <c r="L25" s="116">
        <f t="shared" si="6"/>
        <v>0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2"/>
      <c r="W25" s="112"/>
      <c r="X25" s="112"/>
      <c r="Y25" s="118"/>
      <c r="Z25" s="119"/>
    </row>
    <row r="26" spans="1:26" s="120" customFormat="1" ht="18" customHeight="1" hidden="1">
      <c r="A26" s="112">
        <v>6</v>
      </c>
      <c r="B26" s="111"/>
      <c r="C26" s="111"/>
      <c r="D26" s="122"/>
      <c r="E26" s="111"/>
      <c r="F26" s="114"/>
      <c r="G26" s="114">
        <f t="shared" si="3"/>
        <v>0</v>
      </c>
      <c r="H26" s="123"/>
      <c r="I26" s="114"/>
      <c r="J26" s="114"/>
      <c r="K26" s="116"/>
      <c r="L26" s="116">
        <f t="shared" si="6"/>
        <v>0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2"/>
      <c r="W26" s="112"/>
      <c r="X26" s="112"/>
      <c r="Y26" s="118"/>
      <c r="Z26" s="119"/>
    </row>
    <row r="27" spans="1:26" s="120" customFormat="1" ht="18" customHeight="1" hidden="1">
      <c r="A27" s="112">
        <v>7</v>
      </c>
      <c r="B27" s="111"/>
      <c r="C27" s="111"/>
      <c r="D27" s="113"/>
      <c r="E27" s="111"/>
      <c r="F27" s="114"/>
      <c r="G27" s="114">
        <f t="shared" si="3"/>
        <v>0</v>
      </c>
      <c r="H27" s="115"/>
      <c r="I27" s="114"/>
      <c r="J27" s="114"/>
      <c r="K27" s="116"/>
      <c r="L27" s="116">
        <f t="shared" si="6"/>
        <v>0</v>
      </c>
      <c r="M27" s="117"/>
      <c r="N27" s="117"/>
      <c r="O27" s="124"/>
      <c r="P27" s="117"/>
      <c r="Q27" s="117"/>
      <c r="R27" s="117"/>
      <c r="S27" s="117"/>
      <c r="T27" s="117"/>
      <c r="U27" s="117"/>
      <c r="V27" s="112"/>
      <c r="W27" s="112"/>
      <c r="X27" s="112"/>
      <c r="Y27" s="118"/>
      <c r="Z27" s="119"/>
    </row>
    <row r="28" spans="1:26" s="120" customFormat="1" ht="18" customHeight="1" hidden="1">
      <c r="A28" s="112">
        <v>8</v>
      </c>
      <c r="B28" s="111"/>
      <c r="C28" s="111"/>
      <c r="D28" s="113"/>
      <c r="E28" s="111"/>
      <c r="F28" s="114"/>
      <c r="G28" s="114">
        <f t="shared" si="3"/>
        <v>0</v>
      </c>
      <c r="H28" s="115"/>
      <c r="I28" s="125"/>
      <c r="J28" s="125"/>
      <c r="K28" s="116"/>
      <c r="L28" s="116">
        <f t="shared" si="6"/>
        <v>0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2"/>
      <c r="W28" s="112"/>
      <c r="X28" s="112"/>
      <c r="Y28" s="118"/>
      <c r="Z28" s="119"/>
    </row>
    <row r="29" spans="1:16" s="193" customFormat="1" ht="15.75" customHeight="1">
      <c r="A29" s="189"/>
      <c r="B29" s="189"/>
      <c r="C29" s="190" t="s">
        <v>25</v>
      </c>
      <c r="D29" s="191"/>
      <c r="E29" s="192"/>
      <c r="I29" s="192"/>
      <c r="J29" s="192"/>
      <c r="K29" s="192"/>
      <c r="L29" s="192"/>
      <c r="M29" s="192"/>
      <c r="N29" s="192"/>
      <c r="O29" s="192"/>
      <c r="P29" s="192"/>
    </row>
    <row r="30" spans="1:16" s="193" customFormat="1" ht="15.75" customHeight="1">
      <c r="A30" s="189"/>
      <c r="B30" s="189"/>
      <c r="C30" s="194" t="s">
        <v>44</v>
      </c>
      <c r="D30" s="192"/>
      <c r="E30" s="192"/>
      <c r="F30" s="195"/>
      <c r="G30" s="194"/>
      <c r="H30" s="194"/>
      <c r="I30" s="192"/>
      <c r="J30" s="192"/>
      <c r="K30" s="192"/>
      <c r="L30" s="192"/>
      <c r="M30" s="192"/>
      <c r="N30" s="192"/>
      <c r="O30" s="192"/>
      <c r="P30" s="192"/>
    </row>
    <row r="31" spans="1:13" s="193" customFormat="1" ht="19.5" customHeight="1">
      <c r="A31" s="189"/>
      <c r="B31" s="189"/>
      <c r="C31" s="194" t="s">
        <v>89</v>
      </c>
      <c r="D31" s="191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5" s="196" customFormat="1" ht="19.5" customHeight="1">
      <c r="A32" s="189"/>
      <c r="B32" s="189"/>
      <c r="C32" s="194" t="s">
        <v>88</v>
      </c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3"/>
      <c r="O32" s="193"/>
    </row>
    <row r="33" spans="1:21" s="198" customFormat="1" ht="19.5" customHeight="1">
      <c r="A33" s="196"/>
      <c r="B33" s="196"/>
      <c r="C33" s="197" t="s">
        <v>91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6"/>
      <c r="O33" s="196"/>
      <c r="U33" s="196"/>
    </row>
    <row r="34" spans="1:15" s="200" customFormat="1" ht="19.5" customHeight="1">
      <c r="A34" s="198"/>
      <c r="B34" s="198"/>
      <c r="C34" s="196" t="s">
        <v>90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8"/>
      <c r="O34" s="198"/>
    </row>
    <row r="35" spans="1:26" s="196" customFormat="1" ht="19.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199"/>
      <c r="N35" s="199"/>
      <c r="O35" s="199"/>
      <c r="P35" s="199"/>
      <c r="Q35" s="199"/>
      <c r="R35" s="199"/>
      <c r="S35" s="199" t="s">
        <v>50</v>
      </c>
      <c r="T35" s="199"/>
      <c r="U35" s="240" t="s">
        <v>160</v>
      </c>
      <c r="V35" s="240"/>
      <c r="W35" s="240"/>
      <c r="X35" s="240"/>
      <c r="Y35" s="240"/>
      <c r="Z35" s="199"/>
    </row>
    <row r="36" spans="4:26" s="196" customFormat="1" ht="15.75" customHeight="1">
      <c r="D36" s="201" t="s">
        <v>27</v>
      </c>
      <c r="E36" s="201"/>
      <c r="F36" s="225" t="s">
        <v>84</v>
      </c>
      <c r="G36" s="225"/>
      <c r="H36" s="225"/>
      <c r="I36" s="225"/>
      <c r="J36" s="225"/>
      <c r="K36" s="225"/>
      <c r="L36" s="225"/>
      <c r="M36" s="225"/>
      <c r="N36" s="225"/>
      <c r="O36" s="203"/>
      <c r="P36" s="203"/>
      <c r="Q36" s="203"/>
      <c r="R36" s="203"/>
      <c r="S36" s="201"/>
      <c r="T36" s="196" t="s">
        <v>48</v>
      </c>
      <c r="U36" s="225" t="s">
        <v>186</v>
      </c>
      <c r="V36" s="225"/>
      <c r="W36" s="225"/>
      <c r="X36" s="225"/>
      <c r="Y36" s="225"/>
      <c r="Z36" s="197"/>
    </row>
    <row r="37" spans="1:26" s="198" customFormat="1" ht="15.75" customHeight="1">
      <c r="A37" s="197"/>
      <c r="B37" s="197"/>
      <c r="C37" s="201" t="s">
        <v>24</v>
      </c>
      <c r="D37" s="201"/>
      <c r="E37" s="201"/>
      <c r="F37" s="197"/>
      <c r="G37" s="225" t="s">
        <v>183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04"/>
      <c r="S37" s="204"/>
      <c r="T37" s="197" t="s">
        <v>49</v>
      </c>
      <c r="U37" s="244"/>
      <c r="V37" s="244"/>
      <c r="W37" s="244"/>
      <c r="X37" s="244"/>
      <c r="Y37" s="244"/>
      <c r="Z37" s="205"/>
    </row>
    <row r="38" spans="3:26" s="198" customFormat="1" ht="17.25" customHeight="1">
      <c r="C38" s="161"/>
      <c r="I38" s="161"/>
      <c r="J38" s="161"/>
      <c r="K38" s="161"/>
      <c r="M38" s="204"/>
      <c r="N38" s="196"/>
      <c r="O38" s="196"/>
      <c r="P38" s="196"/>
      <c r="R38" s="238"/>
      <c r="S38" s="238"/>
      <c r="T38" s="238"/>
      <c r="U38" s="225"/>
      <c r="V38" s="225"/>
      <c r="W38" s="201"/>
      <c r="X38" s="201"/>
      <c r="Y38" s="161"/>
      <c r="Z38" s="161"/>
    </row>
    <row r="39" spans="3:24" s="198" customFormat="1" ht="17.25" customHeight="1">
      <c r="C39" s="161"/>
      <c r="I39" s="161"/>
      <c r="J39" s="161"/>
      <c r="K39" s="161"/>
      <c r="M39" s="204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</row>
    <row r="40" spans="3:24" s="198" customFormat="1" ht="17.25" customHeight="1">
      <c r="C40" s="161"/>
      <c r="D40" s="204"/>
      <c r="F40" s="204"/>
      <c r="H40" s="204"/>
      <c r="I40" s="201"/>
      <c r="J40" s="201"/>
      <c r="K40" s="201"/>
      <c r="L40" s="204"/>
      <c r="M40" s="201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</row>
    <row r="41" spans="1:26" s="180" customFormat="1" ht="17.25" customHeight="1">
      <c r="A41" s="241" t="s">
        <v>185</v>
      </c>
      <c r="B41" s="241"/>
      <c r="C41" s="241"/>
      <c r="D41" s="206"/>
      <c r="E41" s="198"/>
      <c r="F41" s="206" t="s">
        <v>22</v>
      </c>
      <c r="G41" s="241" t="s">
        <v>184</v>
      </c>
      <c r="H41" s="241"/>
      <c r="I41" s="241"/>
      <c r="J41" s="241"/>
      <c r="K41" s="241"/>
      <c r="L41" s="241"/>
      <c r="M41" s="161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spans="2:24" s="180" customFormat="1" ht="17.25" customHeight="1">
      <c r="B42" s="198"/>
      <c r="C42" s="197"/>
      <c r="D42" s="201"/>
      <c r="E42" s="197"/>
      <c r="F42" s="197"/>
      <c r="G42" s="197"/>
      <c r="H42" s="197"/>
      <c r="I42" s="197"/>
      <c r="J42" s="197"/>
      <c r="K42" s="197"/>
      <c r="L42" s="197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</row>
    <row r="43" spans="2:24" s="180" customFormat="1" ht="15.75">
      <c r="B43" s="198"/>
      <c r="D43" s="196"/>
      <c r="E43" s="196"/>
      <c r="F43" s="202"/>
      <c r="G43" s="198"/>
      <c r="H43" s="202"/>
      <c r="I43" s="202"/>
      <c r="J43" s="202"/>
      <c r="K43" s="202"/>
      <c r="L43" s="202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</row>
    <row r="44" spans="2:12" s="180" customFormat="1" ht="15.75">
      <c r="B44" s="198"/>
      <c r="F44" s="202"/>
      <c r="G44" s="198"/>
      <c r="H44" s="202"/>
      <c r="I44" s="202"/>
      <c r="J44" s="202"/>
      <c r="K44" s="202"/>
      <c r="L44" s="202"/>
    </row>
    <row r="45" spans="2:7" s="4" customFormat="1" ht="18.75">
      <c r="B45" s="84"/>
      <c r="G45" s="11"/>
    </row>
    <row r="46" spans="2:7" s="4" customFormat="1" ht="18.75">
      <c r="B46" s="84"/>
      <c r="G46" s="11"/>
    </row>
    <row r="47" spans="2:7" s="4" customFormat="1" ht="18.75">
      <c r="B47" s="84"/>
      <c r="G47" s="11"/>
    </row>
    <row r="48" spans="2:7" s="4" customFormat="1" ht="18.75">
      <c r="B48" s="84"/>
      <c r="G48" s="11"/>
    </row>
    <row r="49" spans="2:7" s="4" customFormat="1" ht="18.75">
      <c r="B49" s="84"/>
      <c r="G49" s="11"/>
    </row>
    <row r="50" spans="2:7" s="4" customFormat="1" ht="18.75">
      <c r="B50" s="84"/>
      <c r="G50" s="11"/>
    </row>
    <row r="51" spans="2:7" s="4" customFormat="1" ht="18.75">
      <c r="B51" s="84"/>
      <c r="G51" s="11"/>
    </row>
    <row r="52" spans="1:26" ht="18.75">
      <c r="A52" s="4"/>
      <c r="B52" s="84"/>
      <c r="C52" s="4"/>
      <c r="D52" s="4"/>
      <c r="E52" s="4"/>
      <c r="F52" s="4"/>
      <c r="H52" s="4"/>
      <c r="I52" s="4"/>
      <c r="J52" s="4"/>
      <c r="K52" s="4"/>
      <c r="L52" s="4"/>
      <c r="M52" s="4"/>
      <c r="N52" s="4"/>
      <c r="U52" s="4"/>
      <c r="V52" s="4"/>
      <c r="W52" s="4"/>
      <c r="X52" s="4"/>
      <c r="Y52" s="4"/>
      <c r="Z52" s="4"/>
    </row>
    <row r="75" spans="1:26" s="136" customFormat="1" ht="18" customHeight="1">
      <c r="A75" s="128">
        <v>1</v>
      </c>
      <c r="B75" s="129" t="s">
        <v>98</v>
      </c>
      <c r="C75" s="129" t="s">
        <v>114</v>
      </c>
      <c r="D75" s="130"/>
      <c r="E75" s="129" t="s">
        <v>123</v>
      </c>
      <c r="F75" s="127">
        <v>30</v>
      </c>
      <c r="G75" s="127">
        <f>F75/15</f>
        <v>2</v>
      </c>
      <c r="H75" s="131">
        <f>F75*60%</f>
        <v>18</v>
      </c>
      <c r="I75" s="127">
        <v>7</v>
      </c>
      <c r="J75" s="127"/>
      <c r="K75" s="132">
        <v>272000</v>
      </c>
      <c r="L75" s="132">
        <f>K75*G75</f>
        <v>544000</v>
      </c>
      <c r="M75" s="133"/>
      <c r="N75" s="133"/>
      <c r="O75" s="133"/>
      <c r="P75" s="133"/>
      <c r="Q75" s="133"/>
      <c r="R75" s="133"/>
      <c r="S75" s="133"/>
      <c r="T75" s="133"/>
      <c r="U75" s="133"/>
      <c r="V75" s="128"/>
      <c r="W75" s="128"/>
      <c r="X75" s="128"/>
      <c r="Y75" s="134"/>
      <c r="Z75" s="135"/>
    </row>
    <row r="82" spans="1:26" s="35" customFormat="1" ht="14.25" customHeight="1">
      <c r="A82" s="24">
        <v>9</v>
      </c>
      <c r="B82" s="39" t="s">
        <v>32</v>
      </c>
      <c r="C82" s="39" t="s">
        <v>36</v>
      </c>
      <c r="D82" s="36"/>
      <c r="E82" s="28"/>
      <c r="F82" s="29">
        <v>45</v>
      </c>
      <c r="G82" s="29">
        <f>F82/15</f>
        <v>3</v>
      </c>
      <c r="H82" s="29">
        <f>F82</f>
        <v>45</v>
      </c>
      <c r="I82" s="30">
        <v>2</v>
      </c>
      <c r="J82" s="30"/>
      <c r="K82" s="30">
        <v>2</v>
      </c>
      <c r="L82" s="31" t="e">
        <f>I82*#REF!</f>
        <v>#REF!</v>
      </c>
      <c r="M82" s="33"/>
      <c r="N82" s="33"/>
      <c r="O82" s="37"/>
      <c r="P82" s="33"/>
      <c r="Q82" s="33"/>
      <c r="R82" s="33"/>
      <c r="S82" s="33"/>
      <c r="T82" s="33"/>
      <c r="U82" s="33"/>
      <c r="V82" s="38"/>
      <c r="W82" s="38"/>
      <c r="X82" s="38"/>
      <c r="Y82" s="40"/>
      <c r="Z82" s="34"/>
    </row>
    <row r="83" spans="1:26" s="136" customFormat="1" ht="18" customHeight="1">
      <c r="A83" s="128">
        <v>10</v>
      </c>
      <c r="B83" s="129" t="s">
        <v>106</v>
      </c>
      <c r="C83" s="129" t="s">
        <v>118</v>
      </c>
      <c r="D83" s="130"/>
      <c r="E83" s="129" t="s">
        <v>139</v>
      </c>
      <c r="F83" s="127">
        <v>30</v>
      </c>
      <c r="G83" s="127">
        <v>1</v>
      </c>
      <c r="H83" s="131">
        <f>F83*60%</f>
        <v>18</v>
      </c>
      <c r="I83" s="127">
        <v>6</v>
      </c>
      <c r="J83" s="127"/>
      <c r="K83" s="132">
        <v>313000</v>
      </c>
      <c r="L83" s="132">
        <f>K83*G83</f>
        <v>313000</v>
      </c>
      <c r="M83" s="133"/>
      <c r="N83" s="133"/>
      <c r="O83" s="133"/>
      <c r="P83" s="133"/>
      <c r="Q83" s="133"/>
      <c r="R83" s="133"/>
      <c r="S83" s="133"/>
      <c r="T83" s="133"/>
      <c r="U83" s="133"/>
      <c r="V83" s="128"/>
      <c r="W83" s="128"/>
      <c r="X83" s="128"/>
      <c r="Y83" s="134"/>
      <c r="Z83" s="135"/>
    </row>
    <row r="90" ht="21" customHeight="1"/>
    <row r="91" spans="1:26" ht="18.75" customHeight="1">
      <c r="A91" s="12">
        <v>3</v>
      </c>
      <c r="B91" s="86"/>
      <c r="C91" s="13" t="s">
        <v>7</v>
      </c>
      <c r="D91" s="8"/>
      <c r="E91" s="15" t="s">
        <v>3</v>
      </c>
      <c r="F91" s="14">
        <v>45</v>
      </c>
      <c r="G91" s="23"/>
      <c r="H91" s="14" t="e">
        <f>#REF!</f>
        <v>#REF!</v>
      </c>
      <c r="I91" s="14"/>
      <c r="J91" s="14"/>
      <c r="K91" s="14"/>
      <c r="L91" s="14"/>
      <c r="M91" s="7"/>
      <c r="N91" s="7"/>
      <c r="O91" s="16"/>
      <c r="P91" s="6"/>
      <c r="Q91" s="6"/>
      <c r="R91" s="6"/>
      <c r="S91" s="6"/>
      <c r="T91" s="6"/>
      <c r="U91" s="6"/>
      <c r="V91" s="17"/>
      <c r="W91" s="17"/>
      <c r="X91" s="17"/>
      <c r="Y91" s="18" t="s">
        <v>5</v>
      </c>
      <c r="Z91" s="27"/>
    </row>
    <row r="92" spans="1:26" ht="31.5">
      <c r="A92" s="20">
        <v>11</v>
      </c>
      <c r="B92" s="87"/>
      <c r="C92" s="22" t="s">
        <v>17</v>
      </c>
      <c r="D92" s="10" t="s">
        <v>19</v>
      </c>
      <c r="E92" s="15" t="s">
        <v>18</v>
      </c>
      <c r="F92" s="14">
        <v>75</v>
      </c>
      <c r="G92" s="25"/>
      <c r="H92" s="14" t="e">
        <f>#REF!</f>
        <v>#REF!</v>
      </c>
      <c r="I92" s="14"/>
      <c r="J92" s="14"/>
      <c r="K92" s="14"/>
      <c r="L92" s="14"/>
      <c r="M92" s="7"/>
      <c r="N92" s="7"/>
      <c r="O92" s="16"/>
      <c r="P92" s="6"/>
      <c r="Q92" s="6"/>
      <c r="R92" s="6"/>
      <c r="S92" s="6"/>
      <c r="T92" s="6"/>
      <c r="U92" s="6"/>
      <c r="V92" s="6"/>
      <c r="W92" s="6"/>
      <c r="X92" s="6"/>
      <c r="Y92" s="18"/>
      <c r="Z92" s="27"/>
    </row>
    <row r="93" spans="1:26" s="4" customFormat="1" ht="21" customHeight="1">
      <c r="A93" s="1"/>
      <c r="B93" s="85"/>
      <c r="C93" s="1"/>
      <c r="D93" s="1"/>
      <c r="E93" s="1"/>
      <c r="F93" s="1"/>
      <c r="G93" s="11"/>
      <c r="H93" s="1"/>
      <c r="I93" s="1"/>
      <c r="J93" s="1"/>
      <c r="K93" s="1"/>
      <c r="L93" s="1"/>
      <c r="M93" s="1"/>
      <c r="N93" s="1"/>
      <c r="U93" s="1"/>
      <c r="V93" s="1"/>
      <c r="W93" s="1"/>
      <c r="X93" s="1"/>
      <c r="Y93" s="1"/>
      <c r="Z93" s="1"/>
    </row>
    <row r="94" spans="1:26" ht="21" customHeight="1">
      <c r="A94" s="12">
        <v>6</v>
      </c>
      <c r="B94" s="86"/>
      <c r="C94" s="13" t="s">
        <v>8</v>
      </c>
      <c r="D94" s="9"/>
      <c r="E94" s="15" t="s">
        <v>11</v>
      </c>
      <c r="F94" s="14">
        <v>45</v>
      </c>
      <c r="G94" s="23"/>
      <c r="H94" s="14" t="e">
        <f>#REF!</f>
        <v>#REF!</v>
      </c>
      <c r="I94" s="14"/>
      <c r="J94" s="14"/>
      <c r="K94" s="14"/>
      <c r="L94" s="14"/>
      <c r="M94" s="6"/>
      <c r="N94" s="6"/>
      <c r="O94" s="16"/>
      <c r="P94" s="6"/>
      <c r="Q94" s="6"/>
      <c r="R94" s="6"/>
      <c r="S94" s="6"/>
      <c r="T94" s="6"/>
      <c r="U94" s="6"/>
      <c r="V94" s="6"/>
      <c r="W94" s="6"/>
      <c r="X94" s="6"/>
      <c r="Y94" s="18" t="s">
        <v>5</v>
      </c>
      <c r="Z94" s="27"/>
    </row>
    <row r="95" spans="1:26" ht="18.75">
      <c r="A95" s="12">
        <v>9</v>
      </c>
      <c r="B95" s="86"/>
      <c r="C95" s="13" t="s">
        <v>9</v>
      </c>
      <c r="D95" s="10" t="s">
        <v>16</v>
      </c>
      <c r="E95" s="15" t="s">
        <v>12</v>
      </c>
      <c r="F95" s="14">
        <v>30</v>
      </c>
      <c r="G95" s="23"/>
      <c r="H95" s="14" t="e">
        <f>#REF!</f>
        <v>#REF!</v>
      </c>
      <c r="I95" s="14"/>
      <c r="J95" s="14"/>
      <c r="K95" s="14"/>
      <c r="L95" s="14"/>
      <c r="M95" s="7"/>
      <c r="N95" s="7"/>
      <c r="O95" s="16"/>
      <c r="P95" s="6"/>
      <c r="Q95" s="6"/>
      <c r="R95" s="6"/>
      <c r="S95" s="6"/>
      <c r="T95" s="6"/>
      <c r="U95" s="6"/>
      <c r="V95" s="6"/>
      <c r="W95" s="6"/>
      <c r="X95" s="6"/>
      <c r="Y95" s="18" t="s">
        <v>5</v>
      </c>
      <c r="Z95" s="27"/>
    </row>
    <row r="96" ht="21" customHeight="1"/>
    <row r="97" spans="1:26" ht="21.75" customHeight="1">
      <c r="A97" s="12">
        <v>3</v>
      </c>
      <c r="B97" s="86"/>
      <c r="C97" s="13" t="s">
        <v>6</v>
      </c>
      <c r="D97" s="8" t="s">
        <v>13</v>
      </c>
      <c r="E97" s="15" t="s">
        <v>10</v>
      </c>
      <c r="F97" s="14">
        <v>30</v>
      </c>
      <c r="G97" s="23"/>
      <c r="H97" s="14" t="e">
        <f>#REF!</f>
        <v>#REF!</v>
      </c>
      <c r="I97" s="14"/>
      <c r="J97" s="14"/>
      <c r="K97" s="14"/>
      <c r="L97" s="14"/>
      <c r="M97" s="7"/>
      <c r="N97" s="7"/>
      <c r="O97" s="16"/>
      <c r="P97" s="6"/>
      <c r="Q97" s="6"/>
      <c r="R97" s="6"/>
      <c r="S97" s="6"/>
      <c r="T97" s="6"/>
      <c r="U97" s="6"/>
      <c r="V97" s="17"/>
      <c r="W97" s="17"/>
      <c r="X97" s="17"/>
      <c r="Y97" s="18" t="s">
        <v>5</v>
      </c>
      <c r="Z97" s="27"/>
    </row>
    <row r="98" spans="1:26" ht="18.75">
      <c r="A98" s="12">
        <v>5</v>
      </c>
      <c r="B98" s="86"/>
      <c r="C98" s="19" t="s">
        <v>14</v>
      </c>
      <c r="D98" s="10" t="s">
        <v>4</v>
      </c>
      <c r="E98" s="15" t="s">
        <v>15</v>
      </c>
      <c r="F98" s="14">
        <v>30</v>
      </c>
      <c r="G98" s="26"/>
      <c r="H98" s="14" t="e">
        <f>#REF!</f>
        <v>#REF!</v>
      </c>
      <c r="I98" s="14"/>
      <c r="J98" s="14"/>
      <c r="K98" s="14"/>
      <c r="L98" s="14"/>
      <c r="M98" s="7"/>
      <c r="N98" s="7"/>
      <c r="O98" s="16"/>
      <c r="P98" s="6"/>
      <c r="Q98" s="6"/>
      <c r="R98" s="6"/>
      <c r="S98" s="6"/>
      <c r="T98" s="6"/>
      <c r="U98" s="6"/>
      <c r="V98" s="6"/>
      <c r="W98" s="6"/>
      <c r="X98" s="6"/>
      <c r="Y98" s="18" t="s">
        <v>5</v>
      </c>
      <c r="Z98" s="27"/>
    </row>
    <row r="112" spans="1:26" s="35" customFormat="1" ht="35.25" customHeight="1">
      <c r="A112" s="24">
        <v>1</v>
      </c>
      <c r="B112" s="39" t="s">
        <v>30</v>
      </c>
      <c r="C112" s="41" t="s">
        <v>34</v>
      </c>
      <c r="D112" s="36" t="s">
        <v>41</v>
      </c>
      <c r="E112" s="42" t="s">
        <v>38</v>
      </c>
      <c r="F112" s="42">
        <v>45</v>
      </c>
      <c r="G112" s="42">
        <f>F112/15</f>
        <v>3</v>
      </c>
      <c r="H112" s="43">
        <f>F112*60%</f>
        <v>27</v>
      </c>
      <c r="I112" s="42">
        <v>8</v>
      </c>
      <c r="J112" s="42"/>
      <c r="K112" s="42">
        <v>8</v>
      </c>
      <c r="L112" s="42" t="e">
        <f>I112*#REF!</f>
        <v>#REF!</v>
      </c>
      <c r="M112" s="33"/>
      <c r="N112" s="32"/>
      <c r="O112" s="32">
        <v>12</v>
      </c>
      <c r="P112" s="32">
        <v>9</v>
      </c>
      <c r="Q112" s="33">
        <v>6</v>
      </c>
      <c r="R112" s="33"/>
      <c r="S112" s="33"/>
      <c r="T112" s="33"/>
      <c r="U112" s="33"/>
      <c r="V112" s="24"/>
      <c r="W112" s="24"/>
      <c r="X112" s="24"/>
      <c r="Y112" s="44" t="s">
        <v>47</v>
      </c>
      <c r="Z112" s="34"/>
    </row>
    <row r="113" spans="1:26" s="35" customFormat="1" ht="35.25" customHeight="1">
      <c r="A113" s="24">
        <v>2</v>
      </c>
      <c r="B113" s="39" t="s">
        <v>31</v>
      </c>
      <c r="C113" s="41" t="s">
        <v>35</v>
      </c>
      <c r="D113" s="45" t="s">
        <v>42</v>
      </c>
      <c r="E113" s="42" t="s">
        <v>39</v>
      </c>
      <c r="F113" s="42">
        <v>45</v>
      </c>
      <c r="G113" s="42">
        <f>F113/15</f>
        <v>3</v>
      </c>
      <c r="H113" s="43">
        <f>F113*60%</f>
        <v>27</v>
      </c>
      <c r="I113" s="42">
        <v>6</v>
      </c>
      <c r="J113" s="42"/>
      <c r="K113" s="42">
        <v>6</v>
      </c>
      <c r="L113" s="42" t="e">
        <f>I113*#REF!</f>
        <v>#REF!</v>
      </c>
      <c r="M113" s="32"/>
      <c r="N113" s="32"/>
      <c r="O113" s="32">
        <v>9</v>
      </c>
      <c r="P113" s="32">
        <v>12</v>
      </c>
      <c r="Q113" s="33">
        <v>6</v>
      </c>
      <c r="R113" s="33"/>
      <c r="S113" s="33"/>
      <c r="T113" s="33"/>
      <c r="U113" s="33"/>
      <c r="V113" s="24"/>
      <c r="W113" s="24"/>
      <c r="X113" s="24"/>
      <c r="Y113" s="44" t="s">
        <v>45</v>
      </c>
      <c r="Z113" s="34"/>
    </row>
    <row r="114" spans="1:26" s="35" customFormat="1" ht="35.25" customHeight="1">
      <c r="A114" s="24">
        <v>9</v>
      </c>
      <c r="B114" s="39" t="s">
        <v>33</v>
      </c>
      <c r="C114" s="41" t="s">
        <v>37</v>
      </c>
      <c r="D114" s="36" t="s">
        <v>43</v>
      </c>
      <c r="E114" s="42" t="s">
        <v>40</v>
      </c>
      <c r="F114" s="42">
        <v>30</v>
      </c>
      <c r="G114" s="42">
        <f>F114/15</f>
        <v>2</v>
      </c>
      <c r="H114" s="43">
        <f>F114*60%</f>
        <v>18</v>
      </c>
      <c r="I114" s="42">
        <v>4</v>
      </c>
      <c r="J114" s="42"/>
      <c r="K114" s="42">
        <v>4</v>
      </c>
      <c r="L114" s="42" t="e">
        <f>I114*#REF!</f>
        <v>#REF!</v>
      </c>
      <c r="M114" s="32"/>
      <c r="N114" s="32"/>
      <c r="O114" s="32"/>
      <c r="P114" s="33">
        <v>9</v>
      </c>
      <c r="Q114" s="33">
        <v>9</v>
      </c>
      <c r="R114" s="33"/>
      <c r="S114" s="33"/>
      <c r="T114" s="33"/>
      <c r="U114" s="33"/>
      <c r="V114" s="24"/>
      <c r="W114" s="24"/>
      <c r="X114" s="24"/>
      <c r="Y114" s="44" t="s">
        <v>46</v>
      </c>
      <c r="Z114" s="34"/>
    </row>
  </sheetData>
  <sheetProtection/>
  <mergeCells count="30">
    <mergeCell ref="U36:Y36"/>
    <mergeCell ref="U37:Y37"/>
    <mergeCell ref="A1:L1"/>
    <mergeCell ref="A2:L2"/>
    <mergeCell ref="A3:Y3"/>
    <mergeCell ref="A4:A8"/>
    <mergeCell ref="C4:C8"/>
    <mergeCell ref="B4:B8"/>
    <mergeCell ref="Y4:Y8"/>
    <mergeCell ref="T4:X4"/>
    <mergeCell ref="A41:C41"/>
    <mergeCell ref="H5:H8"/>
    <mergeCell ref="E4:E8"/>
    <mergeCell ref="D4:D8"/>
    <mergeCell ref="F36:N36"/>
    <mergeCell ref="G37:L37"/>
    <mergeCell ref="G41:L41"/>
    <mergeCell ref="I4:I8"/>
    <mergeCell ref="M37:Q37"/>
    <mergeCell ref="U38:V38"/>
    <mergeCell ref="F4:H4"/>
    <mergeCell ref="F5:F8"/>
    <mergeCell ref="G5:G8"/>
    <mergeCell ref="K4:K8"/>
    <mergeCell ref="L4:L8"/>
    <mergeCell ref="R38:T38"/>
    <mergeCell ref="M4:O4"/>
    <mergeCell ref="P4:S4"/>
    <mergeCell ref="U35:Y35"/>
  </mergeCells>
  <printOptions horizontalCentered="1"/>
  <pageMargins left="0.2" right="0.2" top="0.22" bottom="0.23" header="0.23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12"/>
  <sheetViews>
    <sheetView zoomScalePageLayoutView="0" workbookViewId="0" topLeftCell="E1">
      <selection activeCell="BK1" sqref="BK1:BX16384"/>
    </sheetView>
  </sheetViews>
  <sheetFormatPr defaultColWidth="13.7109375" defaultRowHeight="12.75"/>
  <cols>
    <col min="1" max="1" width="4.8515625" style="55" customWidth="1"/>
    <col min="2" max="2" width="33.57421875" style="81" customWidth="1"/>
    <col min="3" max="3" width="22.140625" style="81" customWidth="1"/>
    <col min="4" max="4" width="34.8515625" style="81" customWidth="1"/>
    <col min="5" max="5" width="7.8515625" style="81" customWidth="1"/>
    <col min="6" max="6" width="20.7109375" style="81" customWidth="1"/>
    <col min="7" max="11" width="10.140625" style="55" hidden="1" customWidth="1"/>
    <col min="12" max="13" width="10.140625" style="54" hidden="1" customWidth="1"/>
    <col min="14" max="18" width="10.140625" style="55" hidden="1" customWidth="1"/>
    <col min="19" max="20" width="10.140625" style="54" hidden="1" customWidth="1"/>
    <col min="21" max="25" width="10.140625" style="55" hidden="1" customWidth="1"/>
    <col min="26" max="27" width="10.140625" style="54" hidden="1" customWidth="1"/>
    <col min="28" max="31" width="10.140625" style="55" hidden="1" customWidth="1"/>
    <col min="32" max="32" width="10.140625" style="53" hidden="1" customWidth="1"/>
    <col min="33" max="34" width="10.140625" style="54" hidden="1" customWidth="1"/>
    <col min="35" max="36" width="10.140625" style="53" hidden="1" customWidth="1"/>
    <col min="37" max="39" width="10.140625" style="55" hidden="1" customWidth="1"/>
    <col min="40" max="41" width="10.140625" style="54" hidden="1" customWidth="1"/>
    <col min="42" max="42" width="10.140625" style="53" hidden="1" customWidth="1"/>
    <col min="43" max="46" width="10.140625" style="55" hidden="1" customWidth="1"/>
    <col min="47" max="48" width="10.140625" style="54" hidden="1" customWidth="1"/>
    <col min="49" max="49" width="10.140625" style="53" hidden="1" customWidth="1"/>
    <col min="50" max="53" width="10.140625" style="55" hidden="1" customWidth="1"/>
    <col min="54" max="55" width="10.140625" style="54" hidden="1" customWidth="1"/>
    <col min="56" max="56" width="10.140625" style="53" hidden="1" customWidth="1"/>
    <col min="57" max="59" width="10.140625" style="55" hidden="1" customWidth="1"/>
    <col min="60" max="60" width="10.140625" style="53" hidden="1" customWidth="1"/>
    <col min="61" max="62" width="10.140625" style="54" hidden="1" customWidth="1"/>
    <col min="63" max="63" width="10.140625" style="53" hidden="1" customWidth="1"/>
    <col min="64" max="67" width="10.140625" style="55" hidden="1" customWidth="1"/>
    <col min="68" max="69" width="10.140625" style="54" hidden="1" customWidth="1"/>
    <col min="70" max="70" width="10.140625" style="53" hidden="1" customWidth="1"/>
    <col min="71" max="74" width="10.140625" style="55" hidden="1" customWidth="1"/>
    <col min="75" max="76" width="10.140625" style="54" hidden="1" customWidth="1"/>
    <col min="77" max="77" width="10.140625" style="53" customWidth="1"/>
    <col min="78" max="81" width="10.140625" style="55" customWidth="1"/>
    <col min="82" max="83" width="10.140625" style="54" customWidth="1"/>
    <col min="84" max="84" width="10.140625" style="53" customWidth="1"/>
    <col min="85" max="88" width="10.140625" style="55" customWidth="1"/>
    <col min="89" max="90" width="10.140625" style="54" customWidth="1"/>
    <col min="91" max="91" width="10.140625" style="53" customWidth="1"/>
    <col min="92" max="92" width="10.140625" style="55" customWidth="1"/>
    <col min="93" max="93" width="10.140625" style="54" customWidth="1"/>
    <col min="94" max="97" width="10.140625" style="55" customWidth="1"/>
    <col min="98" max="16384" width="13.7109375" style="55" customWidth="1"/>
  </cols>
  <sheetData>
    <row r="1" spans="1:35" s="222" customFormat="1" ht="42.75" customHeight="1">
      <c r="A1" s="103" t="s">
        <v>187</v>
      </c>
      <c r="B1" s="103"/>
      <c r="C1" s="103"/>
      <c r="D1" s="103"/>
      <c r="E1" s="103"/>
      <c r="F1" s="10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AH1" s="261"/>
      <c r="AI1" s="261"/>
    </row>
    <row r="2" spans="1:35" s="82" customFormat="1" ht="42.75" customHeight="1">
      <c r="A2" s="254" t="s">
        <v>142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H2" s="262"/>
      <c r="AI2" s="262"/>
    </row>
    <row r="3" spans="1:97" s="83" customFormat="1" ht="29.25" customHeight="1">
      <c r="A3" s="265" t="s">
        <v>0</v>
      </c>
      <c r="B3" s="268" t="s">
        <v>51</v>
      </c>
      <c r="C3" s="271" t="s">
        <v>53</v>
      </c>
      <c r="D3" s="271" t="s">
        <v>135</v>
      </c>
      <c r="E3" s="271" t="s">
        <v>52</v>
      </c>
      <c r="F3" s="271" t="s">
        <v>54</v>
      </c>
      <c r="G3" s="255" t="s">
        <v>120</v>
      </c>
      <c r="H3" s="256"/>
      <c r="I3" s="256"/>
      <c r="J3" s="256"/>
      <c r="K3" s="256"/>
      <c r="L3" s="256"/>
      <c r="M3" s="257"/>
      <c r="N3" s="255" t="s">
        <v>121</v>
      </c>
      <c r="O3" s="256"/>
      <c r="P3" s="256"/>
      <c r="Q3" s="256"/>
      <c r="R3" s="256"/>
      <c r="S3" s="256"/>
      <c r="T3" s="257"/>
      <c r="U3" s="255" t="s">
        <v>122</v>
      </c>
      <c r="V3" s="256"/>
      <c r="W3" s="256"/>
      <c r="X3" s="256"/>
      <c r="Y3" s="256"/>
      <c r="Z3" s="256"/>
      <c r="AA3" s="257"/>
      <c r="AB3" s="255" t="s">
        <v>66</v>
      </c>
      <c r="AC3" s="256"/>
      <c r="AD3" s="256"/>
      <c r="AE3" s="256"/>
      <c r="AF3" s="256"/>
      <c r="AG3" s="256"/>
      <c r="AH3" s="257"/>
      <c r="AI3" s="255" t="s">
        <v>67</v>
      </c>
      <c r="AJ3" s="256"/>
      <c r="AK3" s="256"/>
      <c r="AL3" s="256"/>
      <c r="AM3" s="256"/>
      <c r="AN3" s="256"/>
      <c r="AO3" s="257"/>
      <c r="AP3" s="258" t="s">
        <v>68</v>
      </c>
      <c r="AQ3" s="259"/>
      <c r="AR3" s="259"/>
      <c r="AS3" s="259"/>
      <c r="AT3" s="259"/>
      <c r="AU3" s="259"/>
      <c r="AV3" s="260"/>
      <c r="AW3" s="255" t="s">
        <v>69</v>
      </c>
      <c r="AX3" s="256"/>
      <c r="AY3" s="256"/>
      <c r="AZ3" s="256"/>
      <c r="BA3" s="256"/>
      <c r="BB3" s="256"/>
      <c r="BC3" s="257"/>
      <c r="BD3" s="255" t="s">
        <v>70</v>
      </c>
      <c r="BE3" s="256"/>
      <c r="BF3" s="256"/>
      <c r="BG3" s="256"/>
      <c r="BH3" s="256"/>
      <c r="BI3" s="256"/>
      <c r="BJ3" s="257"/>
      <c r="BK3" s="255" t="s">
        <v>71</v>
      </c>
      <c r="BL3" s="256"/>
      <c r="BM3" s="256"/>
      <c r="BN3" s="256"/>
      <c r="BO3" s="256"/>
      <c r="BP3" s="256"/>
      <c r="BQ3" s="257"/>
      <c r="BR3" s="255" t="s">
        <v>74</v>
      </c>
      <c r="BS3" s="256"/>
      <c r="BT3" s="256"/>
      <c r="BU3" s="256"/>
      <c r="BV3" s="256"/>
      <c r="BW3" s="256"/>
      <c r="BX3" s="257"/>
      <c r="BY3" s="255" t="s">
        <v>75</v>
      </c>
      <c r="BZ3" s="256"/>
      <c r="CA3" s="256"/>
      <c r="CB3" s="256"/>
      <c r="CC3" s="256"/>
      <c r="CD3" s="256"/>
      <c r="CE3" s="257"/>
      <c r="CF3" s="255" t="s">
        <v>95</v>
      </c>
      <c r="CG3" s="256"/>
      <c r="CH3" s="256"/>
      <c r="CI3" s="256"/>
      <c r="CJ3" s="256"/>
      <c r="CK3" s="256"/>
      <c r="CL3" s="257"/>
      <c r="CM3" s="255" t="s">
        <v>96</v>
      </c>
      <c r="CN3" s="256"/>
      <c r="CO3" s="256"/>
      <c r="CP3" s="256"/>
      <c r="CQ3" s="256"/>
      <c r="CR3" s="256"/>
      <c r="CS3" s="257"/>
    </row>
    <row r="4" spans="1:97" s="47" customFormat="1" ht="24.75" customHeight="1">
      <c r="A4" s="266"/>
      <c r="B4" s="269"/>
      <c r="C4" s="272"/>
      <c r="D4" s="272"/>
      <c r="E4" s="272"/>
      <c r="F4" s="274"/>
      <c r="G4" s="48" t="s">
        <v>55</v>
      </c>
      <c r="H4" s="48" t="s">
        <v>56</v>
      </c>
      <c r="I4" s="48" t="s">
        <v>57</v>
      </c>
      <c r="J4" s="48" t="s">
        <v>58</v>
      </c>
      <c r="K4" s="48" t="s">
        <v>59</v>
      </c>
      <c r="L4" s="50" t="s">
        <v>60</v>
      </c>
      <c r="M4" s="50" t="s">
        <v>61</v>
      </c>
      <c r="N4" s="48" t="s">
        <v>55</v>
      </c>
      <c r="O4" s="48" t="s">
        <v>56</v>
      </c>
      <c r="P4" s="48" t="s">
        <v>57</v>
      </c>
      <c r="Q4" s="48" t="s">
        <v>58</v>
      </c>
      <c r="R4" s="48" t="s">
        <v>59</v>
      </c>
      <c r="S4" s="50" t="s">
        <v>60</v>
      </c>
      <c r="T4" s="50" t="s">
        <v>61</v>
      </c>
      <c r="U4" s="48" t="s">
        <v>55</v>
      </c>
      <c r="V4" s="48" t="s">
        <v>56</v>
      </c>
      <c r="W4" s="48" t="s">
        <v>57</v>
      </c>
      <c r="X4" s="48" t="s">
        <v>58</v>
      </c>
      <c r="Y4" s="48" t="s">
        <v>59</v>
      </c>
      <c r="Z4" s="50" t="s">
        <v>60</v>
      </c>
      <c r="AA4" s="50" t="s">
        <v>61</v>
      </c>
      <c r="AB4" s="48" t="s">
        <v>55</v>
      </c>
      <c r="AC4" s="48" t="s">
        <v>56</v>
      </c>
      <c r="AD4" s="48" t="s">
        <v>57</v>
      </c>
      <c r="AE4" s="48" t="s">
        <v>58</v>
      </c>
      <c r="AF4" s="51" t="s">
        <v>59</v>
      </c>
      <c r="AG4" s="50" t="s">
        <v>60</v>
      </c>
      <c r="AH4" s="50" t="s">
        <v>61</v>
      </c>
      <c r="AI4" s="51" t="s">
        <v>55</v>
      </c>
      <c r="AJ4" s="51" t="s">
        <v>56</v>
      </c>
      <c r="AK4" s="48" t="s">
        <v>57</v>
      </c>
      <c r="AL4" s="48" t="s">
        <v>58</v>
      </c>
      <c r="AM4" s="48" t="s">
        <v>59</v>
      </c>
      <c r="AN4" s="50" t="s">
        <v>60</v>
      </c>
      <c r="AO4" s="50" t="s">
        <v>61</v>
      </c>
      <c r="AP4" s="51" t="s">
        <v>55</v>
      </c>
      <c r="AQ4" s="48" t="s">
        <v>56</v>
      </c>
      <c r="AR4" s="48" t="s">
        <v>57</v>
      </c>
      <c r="AS4" s="48" t="s">
        <v>58</v>
      </c>
      <c r="AT4" s="48" t="s">
        <v>59</v>
      </c>
      <c r="AU4" s="50" t="s">
        <v>60</v>
      </c>
      <c r="AV4" s="50" t="s">
        <v>61</v>
      </c>
      <c r="AW4" s="51" t="s">
        <v>55</v>
      </c>
      <c r="AX4" s="48" t="s">
        <v>56</v>
      </c>
      <c r="AY4" s="48" t="s">
        <v>57</v>
      </c>
      <c r="AZ4" s="48" t="s">
        <v>58</v>
      </c>
      <c r="BA4" s="48" t="s">
        <v>59</v>
      </c>
      <c r="BB4" s="50" t="s">
        <v>60</v>
      </c>
      <c r="BC4" s="50" t="s">
        <v>61</v>
      </c>
      <c r="BD4" s="51" t="s">
        <v>55</v>
      </c>
      <c r="BE4" s="48" t="s">
        <v>56</v>
      </c>
      <c r="BF4" s="48" t="s">
        <v>57</v>
      </c>
      <c r="BG4" s="48" t="s">
        <v>58</v>
      </c>
      <c r="BH4" s="51" t="s">
        <v>59</v>
      </c>
      <c r="BI4" s="50" t="s">
        <v>60</v>
      </c>
      <c r="BJ4" s="50" t="s">
        <v>61</v>
      </c>
      <c r="BK4" s="51" t="s">
        <v>55</v>
      </c>
      <c r="BL4" s="48" t="s">
        <v>56</v>
      </c>
      <c r="BM4" s="48" t="s">
        <v>57</v>
      </c>
      <c r="BN4" s="48" t="s">
        <v>58</v>
      </c>
      <c r="BO4" s="48" t="s">
        <v>59</v>
      </c>
      <c r="BP4" s="50" t="s">
        <v>60</v>
      </c>
      <c r="BQ4" s="50" t="s">
        <v>61</v>
      </c>
      <c r="BR4" s="51" t="s">
        <v>55</v>
      </c>
      <c r="BS4" s="48" t="s">
        <v>56</v>
      </c>
      <c r="BT4" s="48" t="s">
        <v>57</v>
      </c>
      <c r="BU4" s="48" t="s">
        <v>58</v>
      </c>
      <c r="BV4" s="48" t="s">
        <v>59</v>
      </c>
      <c r="BW4" s="50" t="s">
        <v>60</v>
      </c>
      <c r="BX4" s="50" t="s">
        <v>61</v>
      </c>
      <c r="BY4" s="51" t="s">
        <v>55</v>
      </c>
      <c r="BZ4" s="48" t="s">
        <v>56</v>
      </c>
      <c r="CA4" s="48" t="s">
        <v>57</v>
      </c>
      <c r="CB4" s="48" t="s">
        <v>58</v>
      </c>
      <c r="CC4" s="48" t="s">
        <v>59</v>
      </c>
      <c r="CD4" s="50" t="s">
        <v>60</v>
      </c>
      <c r="CE4" s="50" t="s">
        <v>61</v>
      </c>
      <c r="CF4" s="51" t="s">
        <v>55</v>
      </c>
      <c r="CG4" s="48" t="s">
        <v>56</v>
      </c>
      <c r="CH4" s="48" t="s">
        <v>57</v>
      </c>
      <c r="CI4" s="48" t="s">
        <v>58</v>
      </c>
      <c r="CJ4" s="48" t="s">
        <v>59</v>
      </c>
      <c r="CK4" s="50" t="s">
        <v>60</v>
      </c>
      <c r="CL4" s="50" t="s">
        <v>61</v>
      </c>
      <c r="CM4" s="51" t="s">
        <v>55</v>
      </c>
      <c r="CN4" s="48" t="s">
        <v>56</v>
      </c>
      <c r="CO4" s="126" t="s">
        <v>57</v>
      </c>
      <c r="CP4" s="48" t="s">
        <v>58</v>
      </c>
      <c r="CQ4" s="48" t="s">
        <v>59</v>
      </c>
      <c r="CR4" s="49" t="s">
        <v>60</v>
      </c>
      <c r="CS4" s="49" t="s">
        <v>61</v>
      </c>
    </row>
    <row r="5" spans="1:97" s="92" customFormat="1" ht="24.75" customHeight="1">
      <c r="A5" s="267"/>
      <c r="B5" s="270"/>
      <c r="C5" s="273"/>
      <c r="D5" s="273"/>
      <c r="E5" s="273"/>
      <c r="F5" s="275"/>
      <c r="G5" s="89">
        <v>43703</v>
      </c>
      <c r="H5" s="89">
        <f aca="true" t="shared" si="0" ref="H5:AV5">G5+1</f>
        <v>43704</v>
      </c>
      <c r="I5" s="89">
        <f t="shared" si="0"/>
        <v>43705</v>
      </c>
      <c r="J5" s="89">
        <f t="shared" si="0"/>
        <v>43706</v>
      </c>
      <c r="K5" s="89">
        <f t="shared" si="0"/>
        <v>43707</v>
      </c>
      <c r="L5" s="90">
        <f t="shared" si="0"/>
        <v>43708</v>
      </c>
      <c r="M5" s="90">
        <f t="shared" si="0"/>
        <v>43709</v>
      </c>
      <c r="N5" s="89">
        <f t="shared" si="0"/>
        <v>43710</v>
      </c>
      <c r="O5" s="89">
        <f t="shared" si="0"/>
        <v>43711</v>
      </c>
      <c r="P5" s="89">
        <f t="shared" si="0"/>
        <v>43712</v>
      </c>
      <c r="Q5" s="89">
        <f t="shared" si="0"/>
        <v>43713</v>
      </c>
      <c r="R5" s="89">
        <f t="shared" si="0"/>
        <v>43714</v>
      </c>
      <c r="S5" s="90">
        <f t="shared" si="0"/>
        <v>43715</v>
      </c>
      <c r="T5" s="90">
        <f t="shared" si="0"/>
        <v>43716</v>
      </c>
      <c r="U5" s="89">
        <f t="shared" si="0"/>
        <v>43717</v>
      </c>
      <c r="V5" s="89">
        <f t="shared" si="0"/>
        <v>43718</v>
      </c>
      <c r="W5" s="89">
        <f t="shared" si="0"/>
        <v>43719</v>
      </c>
      <c r="X5" s="89">
        <f t="shared" si="0"/>
        <v>43720</v>
      </c>
      <c r="Y5" s="89">
        <f t="shared" si="0"/>
        <v>43721</v>
      </c>
      <c r="Z5" s="90">
        <f t="shared" si="0"/>
        <v>43722</v>
      </c>
      <c r="AA5" s="90">
        <f t="shared" si="0"/>
        <v>43723</v>
      </c>
      <c r="AB5" s="89">
        <f t="shared" si="0"/>
        <v>43724</v>
      </c>
      <c r="AC5" s="89">
        <f t="shared" si="0"/>
        <v>43725</v>
      </c>
      <c r="AD5" s="89">
        <f t="shared" si="0"/>
        <v>43726</v>
      </c>
      <c r="AE5" s="89">
        <f t="shared" si="0"/>
        <v>43727</v>
      </c>
      <c r="AF5" s="91">
        <f t="shared" si="0"/>
        <v>43728</v>
      </c>
      <c r="AG5" s="90">
        <f t="shared" si="0"/>
        <v>43729</v>
      </c>
      <c r="AH5" s="90">
        <f t="shared" si="0"/>
        <v>43730</v>
      </c>
      <c r="AI5" s="91">
        <f t="shared" si="0"/>
        <v>43731</v>
      </c>
      <c r="AJ5" s="91">
        <f t="shared" si="0"/>
        <v>43732</v>
      </c>
      <c r="AK5" s="89">
        <f t="shared" si="0"/>
        <v>43733</v>
      </c>
      <c r="AL5" s="89">
        <f t="shared" si="0"/>
        <v>43734</v>
      </c>
      <c r="AM5" s="89">
        <f t="shared" si="0"/>
        <v>43735</v>
      </c>
      <c r="AN5" s="90">
        <f t="shared" si="0"/>
        <v>43736</v>
      </c>
      <c r="AO5" s="90">
        <f t="shared" si="0"/>
        <v>43737</v>
      </c>
      <c r="AP5" s="91">
        <f t="shared" si="0"/>
        <v>43738</v>
      </c>
      <c r="AQ5" s="89">
        <f t="shared" si="0"/>
        <v>43739</v>
      </c>
      <c r="AR5" s="89">
        <f t="shared" si="0"/>
        <v>43740</v>
      </c>
      <c r="AS5" s="89">
        <f t="shared" si="0"/>
        <v>43741</v>
      </c>
      <c r="AT5" s="89">
        <f t="shared" si="0"/>
        <v>43742</v>
      </c>
      <c r="AU5" s="90">
        <f t="shared" si="0"/>
        <v>43743</v>
      </c>
      <c r="AV5" s="90">
        <f t="shared" si="0"/>
        <v>43744</v>
      </c>
      <c r="AW5" s="91">
        <f aca="true" t="shared" si="1" ref="AW5:BJ5">AV5+1</f>
        <v>43745</v>
      </c>
      <c r="AX5" s="89">
        <f t="shared" si="1"/>
        <v>43746</v>
      </c>
      <c r="AY5" s="89">
        <f t="shared" si="1"/>
        <v>43747</v>
      </c>
      <c r="AZ5" s="89">
        <f t="shared" si="1"/>
        <v>43748</v>
      </c>
      <c r="BA5" s="89">
        <f t="shared" si="1"/>
        <v>43749</v>
      </c>
      <c r="BB5" s="90">
        <f t="shared" si="1"/>
        <v>43750</v>
      </c>
      <c r="BC5" s="90">
        <f t="shared" si="1"/>
        <v>43751</v>
      </c>
      <c r="BD5" s="91">
        <f t="shared" si="1"/>
        <v>43752</v>
      </c>
      <c r="BE5" s="89">
        <f t="shared" si="1"/>
        <v>43753</v>
      </c>
      <c r="BF5" s="89">
        <f t="shared" si="1"/>
        <v>43754</v>
      </c>
      <c r="BG5" s="89">
        <f t="shared" si="1"/>
        <v>43755</v>
      </c>
      <c r="BH5" s="91">
        <f t="shared" si="1"/>
        <v>43756</v>
      </c>
      <c r="BI5" s="90">
        <f t="shared" si="1"/>
        <v>43757</v>
      </c>
      <c r="BJ5" s="90">
        <f t="shared" si="1"/>
        <v>43758</v>
      </c>
      <c r="BK5" s="91">
        <f aca="true" t="shared" si="2" ref="BK5:CL5">BJ5+1</f>
        <v>43759</v>
      </c>
      <c r="BL5" s="89">
        <f t="shared" si="2"/>
        <v>43760</v>
      </c>
      <c r="BM5" s="89">
        <f t="shared" si="2"/>
        <v>43761</v>
      </c>
      <c r="BN5" s="89">
        <f t="shared" si="2"/>
        <v>43762</v>
      </c>
      <c r="BO5" s="89">
        <f t="shared" si="2"/>
        <v>43763</v>
      </c>
      <c r="BP5" s="90">
        <f t="shared" si="2"/>
        <v>43764</v>
      </c>
      <c r="BQ5" s="90">
        <f t="shared" si="2"/>
        <v>43765</v>
      </c>
      <c r="BR5" s="91">
        <f t="shared" si="2"/>
        <v>43766</v>
      </c>
      <c r="BS5" s="89">
        <f t="shared" si="2"/>
        <v>43767</v>
      </c>
      <c r="BT5" s="89">
        <f t="shared" si="2"/>
        <v>43768</v>
      </c>
      <c r="BU5" s="89">
        <f t="shared" si="2"/>
        <v>43769</v>
      </c>
      <c r="BV5" s="89">
        <f t="shared" si="2"/>
        <v>43770</v>
      </c>
      <c r="BW5" s="90">
        <f t="shared" si="2"/>
        <v>43771</v>
      </c>
      <c r="BX5" s="90">
        <f t="shared" si="2"/>
        <v>43772</v>
      </c>
      <c r="BY5" s="91">
        <f t="shared" si="2"/>
        <v>43773</v>
      </c>
      <c r="BZ5" s="89">
        <f t="shared" si="2"/>
        <v>43774</v>
      </c>
      <c r="CA5" s="89">
        <f t="shared" si="2"/>
        <v>43775</v>
      </c>
      <c r="CB5" s="89">
        <f t="shared" si="2"/>
        <v>43776</v>
      </c>
      <c r="CC5" s="89">
        <f t="shared" si="2"/>
        <v>43777</v>
      </c>
      <c r="CD5" s="90">
        <f t="shared" si="2"/>
        <v>43778</v>
      </c>
      <c r="CE5" s="90">
        <f t="shared" si="2"/>
        <v>43779</v>
      </c>
      <c r="CF5" s="91">
        <f t="shared" si="2"/>
        <v>43780</v>
      </c>
      <c r="CG5" s="89">
        <f t="shared" si="2"/>
        <v>43781</v>
      </c>
      <c r="CH5" s="89">
        <f t="shared" si="2"/>
        <v>43782</v>
      </c>
      <c r="CI5" s="89">
        <f t="shared" si="2"/>
        <v>43783</v>
      </c>
      <c r="CJ5" s="89">
        <f t="shared" si="2"/>
        <v>43784</v>
      </c>
      <c r="CK5" s="90">
        <f t="shared" si="2"/>
        <v>43785</v>
      </c>
      <c r="CL5" s="90">
        <f t="shared" si="2"/>
        <v>43786</v>
      </c>
      <c r="CM5" s="91">
        <f aca="true" t="shared" si="3" ref="CM5:CS5">CL5+1</f>
        <v>43787</v>
      </c>
      <c r="CN5" s="89">
        <f t="shared" si="3"/>
        <v>43788</v>
      </c>
      <c r="CO5" s="90">
        <f t="shared" si="3"/>
        <v>43789</v>
      </c>
      <c r="CP5" s="89">
        <f t="shared" si="3"/>
        <v>43790</v>
      </c>
      <c r="CQ5" s="89">
        <f t="shared" si="3"/>
        <v>43791</v>
      </c>
      <c r="CR5" s="89">
        <f t="shared" si="3"/>
        <v>43792</v>
      </c>
      <c r="CS5" s="89">
        <f t="shared" si="3"/>
        <v>43793</v>
      </c>
    </row>
    <row r="6" spans="1:93" s="53" customFormat="1" ht="18.75" customHeight="1">
      <c r="A6" s="263" t="s">
        <v>62</v>
      </c>
      <c r="B6" s="264"/>
      <c r="C6" s="264"/>
      <c r="D6" s="264"/>
      <c r="E6" s="264"/>
      <c r="F6" s="264"/>
      <c r="L6" s="54"/>
      <c r="M6" s="54"/>
      <c r="S6" s="54"/>
      <c r="T6" s="54"/>
      <c r="Z6" s="54"/>
      <c r="AA6" s="54"/>
      <c r="AG6" s="54"/>
      <c r="AH6" s="54"/>
      <c r="AN6" s="54"/>
      <c r="AO6" s="54"/>
      <c r="AU6" s="54"/>
      <c r="AV6" s="54"/>
      <c r="BB6" s="54"/>
      <c r="BC6" s="54"/>
      <c r="BI6" s="54"/>
      <c r="BJ6" s="54"/>
      <c r="BP6" s="54"/>
      <c r="BQ6" s="54"/>
      <c r="BW6" s="54"/>
      <c r="BX6" s="54"/>
      <c r="CD6" s="54"/>
      <c r="CE6" s="54"/>
      <c r="CK6" s="54"/>
      <c r="CL6" s="54"/>
      <c r="CO6" s="54"/>
    </row>
    <row r="7" spans="1:97" s="152" customFormat="1" ht="18.75" customHeight="1">
      <c r="A7" s="142">
        <v>1</v>
      </c>
      <c r="B7" s="137" t="s">
        <v>112</v>
      </c>
      <c r="C7" s="224" t="s">
        <v>176</v>
      </c>
      <c r="D7" s="148" t="s">
        <v>124</v>
      </c>
      <c r="E7" s="142">
        <v>30</v>
      </c>
      <c r="F7" s="147"/>
      <c r="G7" s="110" t="s">
        <v>63</v>
      </c>
      <c r="H7" s="110"/>
      <c r="I7" s="110" t="s">
        <v>63</v>
      </c>
      <c r="J7" s="110"/>
      <c r="K7" s="110" t="s">
        <v>63</v>
      </c>
      <c r="L7" s="151"/>
      <c r="M7" s="151" t="s">
        <v>63</v>
      </c>
      <c r="N7" s="110"/>
      <c r="O7" s="110" t="s">
        <v>63</v>
      </c>
      <c r="P7" s="110"/>
      <c r="Q7" s="110" t="s">
        <v>63</v>
      </c>
      <c r="R7" s="110"/>
      <c r="S7" s="151" t="s">
        <v>63</v>
      </c>
      <c r="T7" s="151"/>
      <c r="U7" s="110" t="s">
        <v>63</v>
      </c>
      <c r="V7" s="110"/>
      <c r="W7" s="110" t="s">
        <v>63</v>
      </c>
      <c r="X7" s="110"/>
      <c r="Y7" s="110" t="s">
        <v>63</v>
      </c>
      <c r="Z7" s="151"/>
      <c r="AA7" s="159"/>
      <c r="AB7" s="110"/>
      <c r="AC7" s="110"/>
      <c r="AD7" s="110"/>
      <c r="AE7" s="110"/>
      <c r="AF7" s="110"/>
      <c r="AG7" s="151"/>
      <c r="AH7" s="151"/>
      <c r="AI7" s="110"/>
      <c r="AJ7" s="150"/>
      <c r="AK7" s="110"/>
      <c r="AL7" s="149"/>
      <c r="AM7" s="147"/>
      <c r="AN7" s="159"/>
      <c r="AO7" s="151"/>
      <c r="AP7" s="110"/>
      <c r="AQ7" s="110"/>
      <c r="AR7" s="110"/>
      <c r="AS7" s="110"/>
      <c r="AT7" s="110"/>
      <c r="AU7" s="151"/>
      <c r="AV7" s="151"/>
      <c r="AW7" s="110"/>
      <c r="AX7" s="110"/>
      <c r="AY7" s="110"/>
      <c r="AZ7" s="110"/>
      <c r="BA7" s="110"/>
      <c r="BB7" s="151"/>
      <c r="BC7" s="151"/>
      <c r="BD7" s="110"/>
      <c r="BE7" s="110"/>
      <c r="BF7" s="110"/>
      <c r="BG7" s="149"/>
      <c r="BH7" s="110"/>
      <c r="BI7" s="151"/>
      <c r="BJ7" s="151"/>
      <c r="BK7" s="110"/>
      <c r="BL7" s="110"/>
      <c r="BM7" s="110"/>
      <c r="BN7" s="149"/>
      <c r="BO7" s="110"/>
      <c r="BP7" s="151"/>
      <c r="BQ7" s="151"/>
      <c r="BR7" s="110"/>
      <c r="BS7" s="110"/>
      <c r="BT7" s="110"/>
      <c r="BU7" s="149"/>
      <c r="BV7" s="110"/>
      <c r="BW7" s="151"/>
      <c r="BX7" s="151"/>
      <c r="BY7" s="110"/>
      <c r="BZ7" s="110"/>
      <c r="CA7" s="110"/>
      <c r="CB7" s="149"/>
      <c r="CC7" s="110"/>
      <c r="CD7" s="151"/>
      <c r="CE7" s="151"/>
      <c r="CF7" s="110"/>
      <c r="CG7" s="110"/>
      <c r="CH7" s="110"/>
      <c r="CI7" s="149"/>
      <c r="CJ7" s="110"/>
      <c r="CK7" s="151"/>
      <c r="CL7" s="151"/>
      <c r="CM7" s="110"/>
      <c r="CN7" s="110"/>
      <c r="CO7" s="151"/>
      <c r="CP7" s="149"/>
      <c r="CQ7" s="110"/>
      <c r="CR7" s="110"/>
      <c r="CS7" s="110"/>
    </row>
    <row r="8" spans="1:97" s="152" customFormat="1" ht="18.75" customHeight="1">
      <c r="A8" s="142">
        <v>2</v>
      </c>
      <c r="B8" s="140" t="s">
        <v>143</v>
      </c>
      <c r="C8" s="224" t="s">
        <v>180</v>
      </c>
      <c r="D8" s="148" t="s">
        <v>125</v>
      </c>
      <c r="E8" s="145">
        <v>30</v>
      </c>
      <c r="F8" s="146"/>
      <c r="G8" s="110"/>
      <c r="H8" s="110" t="s">
        <v>63</v>
      </c>
      <c r="I8" s="110"/>
      <c r="J8" s="110" t="s">
        <v>63</v>
      </c>
      <c r="K8" s="110"/>
      <c r="L8" s="151" t="s">
        <v>63</v>
      </c>
      <c r="M8" s="151"/>
      <c r="N8" s="149" t="s">
        <v>63</v>
      </c>
      <c r="O8" s="110"/>
      <c r="P8" s="110" t="s">
        <v>63</v>
      </c>
      <c r="Q8" s="149"/>
      <c r="R8" s="146" t="s">
        <v>63</v>
      </c>
      <c r="S8" s="155"/>
      <c r="T8" s="151" t="s">
        <v>63</v>
      </c>
      <c r="U8" s="153"/>
      <c r="V8" s="110" t="s">
        <v>63</v>
      </c>
      <c r="W8" s="110"/>
      <c r="X8" s="110" t="s">
        <v>63</v>
      </c>
      <c r="Y8" s="110"/>
      <c r="Z8" s="151" t="s">
        <v>63</v>
      </c>
      <c r="AA8" s="155"/>
      <c r="AB8" s="110"/>
      <c r="AC8" s="110"/>
      <c r="AD8" s="110"/>
      <c r="AE8" s="110"/>
      <c r="AF8" s="110"/>
      <c r="AG8" s="151"/>
      <c r="AH8" s="151"/>
      <c r="AI8" s="110"/>
      <c r="AJ8" s="153"/>
      <c r="AK8" s="110"/>
      <c r="AL8" s="149"/>
      <c r="AM8" s="146"/>
      <c r="AN8" s="155"/>
      <c r="AO8" s="151"/>
      <c r="AP8" s="110"/>
      <c r="AQ8" s="110"/>
      <c r="AR8" s="110"/>
      <c r="AS8" s="110"/>
      <c r="AT8" s="110"/>
      <c r="AU8" s="151"/>
      <c r="AV8" s="151"/>
      <c r="AW8" s="110"/>
      <c r="AX8" s="110"/>
      <c r="AY8" s="110"/>
      <c r="AZ8" s="110"/>
      <c r="BA8" s="110"/>
      <c r="BB8" s="151"/>
      <c r="BC8" s="151"/>
      <c r="BD8" s="110"/>
      <c r="BE8" s="110"/>
      <c r="BF8" s="110"/>
      <c r="BG8" s="149"/>
      <c r="BH8" s="110"/>
      <c r="BI8" s="151"/>
      <c r="BJ8" s="151"/>
      <c r="BK8" s="110"/>
      <c r="BL8" s="110"/>
      <c r="BM8" s="110"/>
      <c r="BN8" s="149"/>
      <c r="BO8" s="110"/>
      <c r="BP8" s="151"/>
      <c r="BQ8" s="151"/>
      <c r="BR8" s="110"/>
      <c r="BS8" s="110"/>
      <c r="BT8" s="110"/>
      <c r="BU8" s="149"/>
      <c r="BV8" s="110"/>
      <c r="BW8" s="151"/>
      <c r="BX8" s="151"/>
      <c r="BY8" s="110"/>
      <c r="BZ8" s="110"/>
      <c r="CA8" s="110"/>
      <c r="CB8" s="149"/>
      <c r="CC8" s="110"/>
      <c r="CD8" s="151"/>
      <c r="CE8" s="151"/>
      <c r="CF8" s="110"/>
      <c r="CG8" s="110"/>
      <c r="CH8" s="110"/>
      <c r="CI8" s="149"/>
      <c r="CJ8" s="110"/>
      <c r="CK8" s="151"/>
      <c r="CL8" s="151"/>
      <c r="CM8" s="110"/>
      <c r="CN8" s="110"/>
      <c r="CO8" s="151"/>
      <c r="CP8" s="149"/>
      <c r="CQ8" s="110"/>
      <c r="CR8" s="110"/>
      <c r="CS8" s="110"/>
    </row>
    <row r="9" spans="1:97" s="152" customFormat="1" ht="18.75" customHeight="1">
      <c r="A9" s="142">
        <v>3</v>
      </c>
      <c r="B9" s="140" t="s">
        <v>115</v>
      </c>
      <c r="C9" s="224" t="s">
        <v>178</v>
      </c>
      <c r="D9" s="148" t="s">
        <v>126</v>
      </c>
      <c r="E9" s="145">
        <v>45</v>
      </c>
      <c r="F9" s="146"/>
      <c r="G9" s="110"/>
      <c r="H9" s="110"/>
      <c r="I9" s="110"/>
      <c r="J9" s="110"/>
      <c r="K9" s="110"/>
      <c r="L9" s="151"/>
      <c r="M9" s="151"/>
      <c r="N9" s="149"/>
      <c r="O9" s="110"/>
      <c r="P9" s="110"/>
      <c r="Q9" s="149"/>
      <c r="R9" s="146"/>
      <c r="S9" s="155"/>
      <c r="T9" s="151"/>
      <c r="U9" s="153" t="s">
        <v>63</v>
      </c>
      <c r="V9" s="110"/>
      <c r="W9" s="110" t="s">
        <v>63</v>
      </c>
      <c r="X9" s="110"/>
      <c r="Y9" s="110" t="s">
        <v>63</v>
      </c>
      <c r="Z9" s="151"/>
      <c r="AA9" s="155" t="s">
        <v>63</v>
      </c>
      <c r="AB9" s="110"/>
      <c r="AC9" s="110" t="s">
        <v>63</v>
      </c>
      <c r="AD9" s="110"/>
      <c r="AE9" s="110" t="s">
        <v>63</v>
      </c>
      <c r="AF9" s="110"/>
      <c r="AG9" s="151" t="s">
        <v>63</v>
      </c>
      <c r="AH9" s="151"/>
      <c r="AI9" s="110" t="s">
        <v>63</v>
      </c>
      <c r="AJ9" s="153"/>
      <c r="AK9" s="110" t="s">
        <v>63</v>
      </c>
      <c r="AL9" s="149"/>
      <c r="AM9" s="146" t="s">
        <v>63</v>
      </c>
      <c r="AN9" s="155"/>
      <c r="AO9" s="216" t="s">
        <v>63</v>
      </c>
      <c r="AP9" s="110"/>
      <c r="AQ9" s="146" t="s">
        <v>63</v>
      </c>
      <c r="AR9" s="110"/>
      <c r="AS9" s="146" t="s">
        <v>63</v>
      </c>
      <c r="AT9" s="110"/>
      <c r="AU9" s="216" t="s">
        <v>63</v>
      </c>
      <c r="AV9" s="151"/>
      <c r="AW9" s="146" t="s">
        <v>63</v>
      </c>
      <c r="AX9" s="110"/>
      <c r="AY9" s="110"/>
      <c r="AZ9" s="110"/>
      <c r="BA9" s="110"/>
      <c r="BB9" s="151"/>
      <c r="BC9" s="151"/>
      <c r="BD9" s="110"/>
      <c r="BE9" s="110"/>
      <c r="BF9" s="110"/>
      <c r="BG9" s="149"/>
      <c r="BH9" s="110"/>
      <c r="BI9" s="151"/>
      <c r="BJ9" s="151"/>
      <c r="BK9" s="110"/>
      <c r="BL9" s="110"/>
      <c r="BM9" s="110"/>
      <c r="BN9" s="149"/>
      <c r="BO9" s="110"/>
      <c r="BP9" s="151"/>
      <c r="BQ9" s="151"/>
      <c r="BR9" s="110"/>
      <c r="BS9" s="110"/>
      <c r="BT9" s="110"/>
      <c r="BU9" s="149"/>
      <c r="BV9" s="110"/>
      <c r="BW9" s="151"/>
      <c r="BX9" s="151"/>
      <c r="BY9" s="110"/>
      <c r="BZ9" s="110"/>
      <c r="CA9" s="110"/>
      <c r="CB9" s="149"/>
      <c r="CC9" s="110"/>
      <c r="CD9" s="151"/>
      <c r="CE9" s="151"/>
      <c r="CF9" s="110"/>
      <c r="CG9" s="110"/>
      <c r="CH9" s="110"/>
      <c r="CI9" s="149"/>
      <c r="CJ9" s="110"/>
      <c r="CK9" s="151"/>
      <c r="CL9" s="151"/>
      <c r="CM9" s="110"/>
      <c r="CN9" s="110"/>
      <c r="CO9" s="151"/>
      <c r="CP9" s="149"/>
      <c r="CQ9" s="110"/>
      <c r="CR9" s="110"/>
      <c r="CS9" s="110"/>
    </row>
    <row r="10" spans="1:97" s="152" customFormat="1" ht="18.75" customHeight="1">
      <c r="A10" s="142">
        <v>4</v>
      </c>
      <c r="B10" s="140" t="s">
        <v>116</v>
      </c>
      <c r="C10" s="224" t="s">
        <v>177</v>
      </c>
      <c r="D10" s="148" t="s">
        <v>127</v>
      </c>
      <c r="E10" s="145">
        <v>60</v>
      </c>
      <c r="F10" s="146"/>
      <c r="G10" s="110"/>
      <c r="H10" s="110"/>
      <c r="I10" s="110"/>
      <c r="J10" s="110"/>
      <c r="K10" s="110"/>
      <c r="L10" s="151"/>
      <c r="M10" s="151"/>
      <c r="N10" s="149"/>
      <c r="O10" s="110"/>
      <c r="P10" s="110"/>
      <c r="Q10" s="149"/>
      <c r="R10" s="146"/>
      <c r="S10" s="155"/>
      <c r="T10" s="151"/>
      <c r="U10" s="153"/>
      <c r="V10" s="110"/>
      <c r="W10" s="110"/>
      <c r="X10" s="110"/>
      <c r="Y10" s="110"/>
      <c r="Z10" s="151"/>
      <c r="AA10" s="155"/>
      <c r="AB10" s="153" t="s">
        <v>63</v>
      </c>
      <c r="AC10" s="110"/>
      <c r="AD10" s="110" t="s">
        <v>63</v>
      </c>
      <c r="AE10" s="110"/>
      <c r="AF10" s="110" t="s">
        <v>63</v>
      </c>
      <c r="AG10" s="110"/>
      <c r="AH10" s="153" t="s">
        <v>63</v>
      </c>
      <c r="AI10" s="110"/>
      <c r="AJ10" s="110" t="s">
        <v>63</v>
      </c>
      <c r="AK10" s="110"/>
      <c r="AL10" s="110" t="s">
        <v>63</v>
      </c>
      <c r="AM10" s="110"/>
      <c r="AN10" s="151" t="s">
        <v>63</v>
      </c>
      <c r="AO10" s="151"/>
      <c r="AP10" s="110" t="s">
        <v>63</v>
      </c>
      <c r="AQ10" s="153"/>
      <c r="AR10" s="110" t="s">
        <v>63</v>
      </c>
      <c r="AS10" s="149"/>
      <c r="AT10" s="146" t="s">
        <v>63</v>
      </c>
      <c r="AU10" s="155"/>
      <c r="AV10" s="216" t="s">
        <v>63</v>
      </c>
      <c r="AW10" s="110"/>
      <c r="AX10" s="146" t="s">
        <v>63</v>
      </c>
      <c r="AY10" s="110"/>
      <c r="AZ10" s="146" t="s">
        <v>63</v>
      </c>
      <c r="BA10" s="110"/>
      <c r="BB10" s="216" t="s">
        <v>63</v>
      </c>
      <c r="BC10" s="151"/>
      <c r="BD10" s="146" t="s">
        <v>63</v>
      </c>
      <c r="BE10" s="110"/>
      <c r="BF10" s="146" t="s">
        <v>63</v>
      </c>
      <c r="BG10" s="149"/>
      <c r="BH10" s="146" t="s">
        <v>63</v>
      </c>
      <c r="BI10" s="151"/>
      <c r="BJ10" s="151"/>
      <c r="BK10" s="146" t="s">
        <v>63</v>
      </c>
      <c r="BL10" s="110"/>
      <c r="BM10" s="146" t="s">
        <v>63</v>
      </c>
      <c r="BN10" s="149"/>
      <c r="BO10" s="146" t="s">
        <v>63</v>
      </c>
      <c r="BP10" s="151"/>
      <c r="BQ10" s="151"/>
      <c r="BR10" s="110"/>
      <c r="BS10" s="110"/>
      <c r="BT10" s="110"/>
      <c r="BU10" s="149"/>
      <c r="BV10" s="110"/>
      <c r="BW10" s="151"/>
      <c r="BX10" s="151"/>
      <c r="BY10" s="110"/>
      <c r="BZ10" s="110"/>
      <c r="CA10" s="110"/>
      <c r="CB10" s="149"/>
      <c r="CC10" s="110"/>
      <c r="CD10" s="151"/>
      <c r="CE10" s="151"/>
      <c r="CF10" s="110"/>
      <c r="CG10" s="110"/>
      <c r="CH10" s="110"/>
      <c r="CI10" s="149"/>
      <c r="CJ10" s="110"/>
      <c r="CK10" s="151"/>
      <c r="CL10" s="151"/>
      <c r="CM10" s="110"/>
      <c r="CN10" s="110"/>
      <c r="CO10" s="151"/>
      <c r="CP10" s="149"/>
      <c r="CQ10" s="110"/>
      <c r="CR10" s="110"/>
      <c r="CS10" s="110"/>
    </row>
    <row r="11" spans="1:97" s="152" customFormat="1" ht="18.75" customHeight="1">
      <c r="A11" s="142">
        <v>5</v>
      </c>
      <c r="B11" s="140" t="s">
        <v>111</v>
      </c>
      <c r="C11" s="224" t="s">
        <v>181</v>
      </c>
      <c r="D11" s="148" t="s">
        <v>128</v>
      </c>
      <c r="E11" s="145">
        <v>27</v>
      </c>
      <c r="F11" s="146"/>
      <c r="G11" s="110"/>
      <c r="H11" s="110"/>
      <c r="I11" s="110"/>
      <c r="J11" s="110"/>
      <c r="K11" s="110"/>
      <c r="L11" s="151"/>
      <c r="M11" s="151"/>
      <c r="N11" s="149"/>
      <c r="O11" s="110"/>
      <c r="P11" s="110"/>
      <c r="Q11" s="149"/>
      <c r="R11" s="146"/>
      <c r="S11" s="155"/>
      <c r="T11" s="151"/>
      <c r="U11" s="153"/>
      <c r="V11" s="110"/>
      <c r="W11" s="110"/>
      <c r="X11" s="110"/>
      <c r="Y11" s="110"/>
      <c r="Z11" s="151"/>
      <c r="AA11" s="155"/>
      <c r="AB11" s="110"/>
      <c r="AC11" s="153" t="s">
        <v>63</v>
      </c>
      <c r="AD11" s="110"/>
      <c r="AE11" s="110" t="s">
        <v>63</v>
      </c>
      <c r="AF11" s="110"/>
      <c r="AG11" s="110" t="s">
        <v>63</v>
      </c>
      <c r="AH11" s="110"/>
      <c r="AI11" s="153" t="s">
        <v>63</v>
      </c>
      <c r="AJ11" s="110"/>
      <c r="AK11" s="110" t="s">
        <v>63</v>
      </c>
      <c r="AL11" s="110"/>
      <c r="AM11" s="110" t="s">
        <v>63</v>
      </c>
      <c r="AN11" s="151"/>
      <c r="AO11" s="151" t="s">
        <v>63</v>
      </c>
      <c r="AP11" s="110"/>
      <c r="AQ11" s="110" t="s">
        <v>63</v>
      </c>
      <c r="AR11" s="153"/>
      <c r="AS11" s="110" t="s">
        <v>63</v>
      </c>
      <c r="AT11" s="110"/>
      <c r="AU11" s="151"/>
      <c r="AV11" s="151"/>
      <c r="AW11" s="110"/>
      <c r="AX11" s="110"/>
      <c r="AY11" s="110"/>
      <c r="AZ11" s="110"/>
      <c r="BA11" s="110"/>
      <c r="BB11" s="151"/>
      <c r="BC11" s="151"/>
      <c r="BD11" s="110"/>
      <c r="BE11" s="110"/>
      <c r="BF11" s="110"/>
      <c r="BG11" s="149"/>
      <c r="BH11" s="110"/>
      <c r="BI11" s="151"/>
      <c r="BJ11" s="151"/>
      <c r="BK11" s="110"/>
      <c r="BL11" s="110"/>
      <c r="BM11" s="110"/>
      <c r="BN11" s="149"/>
      <c r="BO11" s="110"/>
      <c r="BP11" s="151"/>
      <c r="BQ11" s="151"/>
      <c r="BR11" s="110"/>
      <c r="BS11" s="110"/>
      <c r="BT11" s="110"/>
      <c r="BU11" s="149"/>
      <c r="BV11" s="110"/>
      <c r="BW11" s="151"/>
      <c r="BX11" s="151"/>
      <c r="BY11" s="110"/>
      <c r="BZ11" s="110"/>
      <c r="CA11" s="110"/>
      <c r="CB11" s="149"/>
      <c r="CC11" s="110"/>
      <c r="CD11" s="151"/>
      <c r="CE11" s="151"/>
      <c r="CF11" s="110"/>
      <c r="CG11" s="110"/>
      <c r="CH11" s="110"/>
      <c r="CI11" s="149"/>
      <c r="CJ11" s="110"/>
      <c r="CK11" s="151"/>
      <c r="CL11" s="151"/>
      <c r="CM11" s="110"/>
      <c r="CN11" s="110"/>
      <c r="CO11" s="151"/>
      <c r="CP11" s="149"/>
      <c r="CQ11" s="110"/>
      <c r="CR11" s="110"/>
      <c r="CS11" s="110"/>
    </row>
    <row r="12" spans="1:97" s="152" customFormat="1" ht="18.75" customHeight="1">
      <c r="A12" s="142">
        <v>6</v>
      </c>
      <c r="B12" s="138" t="s">
        <v>113</v>
      </c>
      <c r="C12" s="224" t="s">
        <v>41</v>
      </c>
      <c r="D12" s="148" t="s">
        <v>129</v>
      </c>
      <c r="E12" s="146">
        <v>45</v>
      </c>
      <c r="F12" s="154"/>
      <c r="G12" s="146"/>
      <c r="H12" s="110"/>
      <c r="I12" s="110"/>
      <c r="J12" s="110"/>
      <c r="K12" s="110"/>
      <c r="L12" s="151"/>
      <c r="M12" s="155"/>
      <c r="N12" s="110"/>
      <c r="O12" s="110"/>
      <c r="P12" s="110"/>
      <c r="Q12" s="110"/>
      <c r="R12" s="110"/>
      <c r="S12" s="151"/>
      <c r="T12" s="155"/>
      <c r="U12" s="110"/>
      <c r="V12" s="110"/>
      <c r="W12" s="110"/>
      <c r="X12" s="110"/>
      <c r="Y12" s="110"/>
      <c r="Z12" s="155"/>
      <c r="AA12" s="151"/>
      <c r="AB12" s="153" t="s">
        <v>63</v>
      </c>
      <c r="AC12" s="110"/>
      <c r="AD12" s="110" t="s">
        <v>63</v>
      </c>
      <c r="AE12" s="110"/>
      <c r="AF12" s="110" t="s">
        <v>63</v>
      </c>
      <c r="AG12" s="110"/>
      <c r="AH12" s="153" t="s">
        <v>63</v>
      </c>
      <c r="AI12" s="110"/>
      <c r="AJ12" s="110" t="s">
        <v>63</v>
      </c>
      <c r="AK12" s="110"/>
      <c r="AL12" s="110" t="s">
        <v>63</v>
      </c>
      <c r="AM12" s="110"/>
      <c r="AN12" s="151" t="s">
        <v>63</v>
      </c>
      <c r="AO12" s="151"/>
      <c r="AP12" s="110" t="s">
        <v>63</v>
      </c>
      <c r="AQ12" s="153"/>
      <c r="AR12" s="110" t="s">
        <v>63</v>
      </c>
      <c r="AS12" s="149"/>
      <c r="AT12" s="146" t="s">
        <v>63</v>
      </c>
      <c r="AU12" s="155"/>
      <c r="AV12" s="216" t="s">
        <v>63</v>
      </c>
      <c r="AW12" s="110"/>
      <c r="AX12" s="146" t="s">
        <v>63</v>
      </c>
      <c r="AY12" s="110"/>
      <c r="AZ12" s="146" t="s">
        <v>63</v>
      </c>
      <c r="BA12" s="110"/>
      <c r="BB12" s="216" t="s">
        <v>63</v>
      </c>
      <c r="BC12" s="151"/>
      <c r="BD12" s="146" t="s">
        <v>63</v>
      </c>
      <c r="BE12" s="153"/>
      <c r="BF12" s="153"/>
      <c r="BG12" s="149"/>
      <c r="BH12" s="146"/>
      <c r="BI12" s="155"/>
      <c r="BJ12" s="155"/>
      <c r="BK12" s="153"/>
      <c r="BL12" s="153"/>
      <c r="BM12" s="153"/>
      <c r="BN12" s="149"/>
      <c r="BO12" s="146"/>
      <c r="BP12" s="155"/>
      <c r="BQ12" s="155"/>
      <c r="BR12" s="153"/>
      <c r="BS12" s="153"/>
      <c r="BT12" s="153"/>
      <c r="BU12" s="149"/>
      <c r="BV12" s="146"/>
      <c r="BW12" s="155"/>
      <c r="BX12" s="155"/>
      <c r="BY12" s="153"/>
      <c r="BZ12" s="153"/>
      <c r="CA12" s="153"/>
      <c r="CB12" s="149"/>
      <c r="CC12" s="146"/>
      <c r="CD12" s="155"/>
      <c r="CE12" s="155"/>
      <c r="CF12" s="153"/>
      <c r="CG12" s="153"/>
      <c r="CH12" s="153"/>
      <c r="CI12" s="149"/>
      <c r="CJ12" s="146"/>
      <c r="CK12" s="155"/>
      <c r="CL12" s="155"/>
      <c r="CM12" s="153"/>
      <c r="CN12" s="153"/>
      <c r="CO12" s="155"/>
      <c r="CP12" s="149"/>
      <c r="CQ12" s="146"/>
      <c r="CR12" s="153"/>
      <c r="CS12" s="153"/>
    </row>
    <row r="13" spans="1:97" s="160" customFormat="1" ht="18.75" customHeight="1">
      <c r="A13" s="142">
        <v>7</v>
      </c>
      <c r="B13" s="139" t="s">
        <v>169</v>
      </c>
      <c r="C13" s="224" t="s">
        <v>179</v>
      </c>
      <c r="D13" s="148" t="s">
        <v>138</v>
      </c>
      <c r="E13" s="147">
        <v>45</v>
      </c>
      <c r="F13" s="156"/>
      <c r="G13" s="147"/>
      <c r="H13" s="157"/>
      <c r="I13" s="157"/>
      <c r="J13" s="157"/>
      <c r="K13" s="157"/>
      <c r="L13" s="163"/>
      <c r="M13" s="163"/>
      <c r="N13" s="150"/>
      <c r="O13" s="157"/>
      <c r="P13" s="157"/>
      <c r="Q13" s="157"/>
      <c r="R13" s="157"/>
      <c r="S13" s="163"/>
      <c r="T13" s="163"/>
      <c r="U13" s="150"/>
      <c r="V13" s="157"/>
      <c r="W13" s="157"/>
      <c r="X13" s="157"/>
      <c r="Y13" s="157"/>
      <c r="Z13" s="163"/>
      <c r="AA13" s="159"/>
      <c r="AB13" s="150"/>
      <c r="AC13" s="150"/>
      <c r="AD13" s="150"/>
      <c r="AE13" s="140"/>
      <c r="AF13" s="147"/>
      <c r="AG13" s="159"/>
      <c r="AH13" s="159"/>
      <c r="AI13" s="150"/>
      <c r="AJ13" s="150"/>
      <c r="AK13" s="150"/>
      <c r="AL13" s="140"/>
      <c r="AM13" s="147"/>
      <c r="AN13" s="159"/>
      <c r="AO13" s="159"/>
      <c r="AP13" s="150"/>
      <c r="AQ13" s="150"/>
      <c r="AR13" s="150"/>
      <c r="AS13" s="140"/>
      <c r="AT13" s="147"/>
      <c r="AU13" s="159"/>
      <c r="AV13" s="159"/>
      <c r="AW13" s="153" t="s">
        <v>63</v>
      </c>
      <c r="AX13" s="110"/>
      <c r="AY13" s="110" t="s">
        <v>63</v>
      </c>
      <c r="AZ13" s="110"/>
      <c r="BA13" s="110" t="s">
        <v>63</v>
      </c>
      <c r="BB13" s="151"/>
      <c r="BC13" s="155" t="s">
        <v>63</v>
      </c>
      <c r="BD13" s="110"/>
      <c r="BE13" s="110" t="s">
        <v>63</v>
      </c>
      <c r="BF13" s="110"/>
      <c r="BG13" s="110" t="s">
        <v>63</v>
      </c>
      <c r="BH13" s="110"/>
      <c r="BI13" s="151" t="s">
        <v>63</v>
      </c>
      <c r="BJ13" s="151"/>
      <c r="BK13" s="110" t="s">
        <v>63</v>
      </c>
      <c r="BL13" s="153"/>
      <c r="BM13" s="110" t="s">
        <v>63</v>
      </c>
      <c r="BN13" s="149"/>
      <c r="BO13" s="146" t="s">
        <v>63</v>
      </c>
      <c r="BP13" s="155"/>
      <c r="BQ13" s="216" t="s">
        <v>63</v>
      </c>
      <c r="BR13" s="110"/>
      <c r="BS13" s="146" t="s">
        <v>63</v>
      </c>
      <c r="BT13" s="110"/>
      <c r="BU13" s="146" t="s">
        <v>63</v>
      </c>
      <c r="BV13" s="110"/>
      <c r="BW13" s="216" t="s">
        <v>63</v>
      </c>
      <c r="BX13" s="151"/>
      <c r="BY13" s="146" t="s">
        <v>63</v>
      </c>
      <c r="BZ13" s="150"/>
      <c r="CA13" s="150"/>
      <c r="CB13" s="140"/>
      <c r="CC13" s="147"/>
      <c r="CD13" s="159"/>
      <c r="CE13" s="159"/>
      <c r="CF13" s="150"/>
      <c r="CG13" s="150"/>
      <c r="CH13" s="150"/>
      <c r="CI13" s="140"/>
      <c r="CJ13" s="147"/>
      <c r="CK13" s="159"/>
      <c r="CL13" s="159"/>
      <c r="CM13" s="150"/>
      <c r="CN13" s="150"/>
      <c r="CO13" s="159"/>
      <c r="CP13" s="140"/>
      <c r="CQ13" s="147"/>
      <c r="CR13" s="150"/>
      <c r="CS13" s="150"/>
    </row>
    <row r="14" spans="1:97" s="160" customFormat="1" ht="18.75" customHeight="1">
      <c r="A14" s="142">
        <v>8</v>
      </c>
      <c r="B14" s="139" t="s">
        <v>117</v>
      </c>
      <c r="C14" s="156" t="s">
        <v>161</v>
      </c>
      <c r="D14" s="148" t="s">
        <v>130</v>
      </c>
      <c r="E14" s="147">
        <v>18</v>
      </c>
      <c r="F14" s="147"/>
      <c r="G14" s="140"/>
      <c r="H14" s="147"/>
      <c r="I14" s="157"/>
      <c r="J14" s="147"/>
      <c r="K14" s="157"/>
      <c r="L14" s="158"/>
      <c r="M14" s="159"/>
      <c r="N14" s="157"/>
      <c r="O14" s="150"/>
      <c r="P14" s="157"/>
      <c r="Q14" s="140"/>
      <c r="R14" s="147"/>
      <c r="S14" s="159"/>
      <c r="T14" s="163"/>
      <c r="U14" s="157"/>
      <c r="V14" s="157"/>
      <c r="W14" s="157"/>
      <c r="X14" s="157"/>
      <c r="Y14" s="157"/>
      <c r="Z14" s="163"/>
      <c r="AA14" s="164"/>
      <c r="AB14" s="157"/>
      <c r="AC14" s="140"/>
      <c r="AD14" s="157"/>
      <c r="AE14" s="147"/>
      <c r="AF14" s="157"/>
      <c r="AG14" s="164"/>
      <c r="AH14" s="164"/>
      <c r="AI14" s="157"/>
      <c r="AJ14" s="140"/>
      <c r="AK14" s="157"/>
      <c r="AL14" s="147"/>
      <c r="AM14" s="157"/>
      <c r="AN14" s="164"/>
      <c r="AO14" s="164"/>
      <c r="AP14" s="157"/>
      <c r="AQ14" s="150"/>
      <c r="AR14" s="157"/>
      <c r="AS14" s="140"/>
      <c r="AT14" s="157"/>
      <c r="AU14" s="159"/>
      <c r="AV14" s="163"/>
      <c r="AW14" s="157"/>
      <c r="AX14" s="150"/>
      <c r="AY14" s="157"/>
      <c r="AZ14" s="140"/>
      <c r="BA14" s="157"/>
      <c r="BB14" s="159"/>
      <c r="BC14" s="163"/>
      <c r="BD14" s="157"/>
      <c r="BE14" s="150"/>
      <c r="BF14" s="157"/>
      <c r="BG14" s="140"/>
      <c r="BH14" s="157"/>
      <c r="BI14" s="159"/>
      <c r="BJ14" s="163"/>
      <c r="BK14" s="157"/>
      <c r="BL14" s="150"/>
      <c r="BM14" s="157"/>
      <c r="BN14" s="140"/>
      <c r="BO14" s="157"/>
      <c r="BP14" s="159"/>
      <c r="BQ14" s="163"/>
      <c r="BR14" s="157" t="s">
        <v>63</v>
      </c>
      <c r="BS14" s="150"/>
      <c r="BT14" s="157" t="s">
        <v>63</v>
      </c>
      <c r="BU14" s="140"/>
      <c r="BV14" s="157" t="s">
        <v>63</v>
      </c>
      <c r="BW14" s="159"/>
      <c r="BX14" s="163"/>
      <c r="BY14" s="157" t="s">
        <v>63</v>
      </c>
      <c r="BZ14" s="150"/>
      <c r="CA14" s="157" t="s">
        <v>63</v>
      </c>
      <c r="CB14" s="140"/>
      <c r="CC14" s="157" t="s">
        <v>63</v>
      </c>
      <c r="CD14" s="159"/>
      <c r="CE14" s="163"/>
      <c r="CF14" s="157"/>
      <c r="CG14" s="150"/>
      <c r="CH14" s="157"/>
      <c r="CI14" s="140"/>
      <c r="CJ14" s="157"/>
      <c r="CK14" s="159"/>
      <c r="CL14" s="163"/>
      <c r="CM14" s="157"/>
      <c r="CN14" s="150"/>
      <c r="CO14" s="163"/>
      <c r="CP14" s="140"/>
      <c r="CQ14" s="157"/>
      <c r="CR14" s="150"/>
      <c r="CS14" s="157"/>
    </row>
    <row r="15" spans="1:97" s="160" customFormat="1" ht="18.75" customHeight="1">
      <c r="A15" s="142">
        <v>9</v>
      </c>
      <c r="B15" s="139" t="s">
        <v>165</v>
      </c>
      <c r="C15" s="156" t="s">
        <v>42</v>
      </c>
      <c r="D15" s="148" t="s">
        <v>167</v>
      </c>
      <c r="E15" s="147">
        <v>18</v>
      </c>
      <c r="F15" s="147"/>
      <c r="G15" s="140"/>
      <c r="H15" s="147"/>
      <c r="I15" s="157"/>
      <c r="J15" s="147"/>
      <c r="K15" s="157"/>
      <c r="L15" s="158"/>
      <c r="M15" s="159"/>
      <c r="O15" s="150"/>
      <c r="P15" s="157" t="s">
        <v>63</v>
      </c>
      <c r="Q15" s="140"/>
      <c r="R15" s="147" t="s">
        <v>63</v>
      </c>
      <c r="S15" s="159"/>
      <c r="T15" s="163"/>
      <c r="U15" s="157" t="s">
        <v>63</v>
      </c>
      <c r="V15" s="157"/>
      <c r="W15" s="157" t="s">
        <v>63</v>
      </c>
      <c r="X15" s="157"/>
      <c r="Y15" s="157" t="s">
        <v>63</v>
      </c>
      <c r="Z15" s="163"/>
      <c r="AA15" s="164"/>
      <c r="AB15" s="157" t="s">
        <v>63</v>
      </c>
      <c r="AC15" s="140"/>
      <c r="AD15" s="157"/>
      <c r="AE15" s="147"/>
      <c r="AF15" s="157"/>
      <c r="AG15" s="164"/>
      <c r="AH15" s="164"/>
      <c r="AI15" s="157"/>
      <c r="AJ15" s="140"/>
      <c r="AK15" s="157"/>
      <c r="AL15" s="147"/>
      <c r="AM15" s="157"/>
      <c r="AN15" s="164"/>
      <c r="AO15" s="164"/>
      <c r="AP15" s="157"/>
      <c r="AQ15" s="150"/>
      <c r="AR15" s="157"/>
      <c r="AS15" s="140"/>
      <c r="AT15" s="157"/>
      <c r="AU15" s="159"/>
      <c r="AV15" s="163"/>
      <c r="AW15" s="157"/>
      <c r="AX15" s="150"/>
      <c r="AY15" s="157"/>
      <c r="AZ15" s="140"/>
      <c r="BA15" s="157"/>
      <c r="BB15" s="159"/>
      <c r="BC15" s="163"/>
      <c r="BD15" s="157"/>
      <c r="BE15" s="150"/>
      <c r="BF15" s="157"/>
      <c r="BG15" s="140"/>
      <c r="BH15" s="157"/>
      <c r="BI15" s="159"/>
      <c r="BJ15" s="163"/>
      <c r="BK15" s="157"/>
      <c r="BL15" s="150"/>
      <c r="BM15" s="157"/>
      <c r="BN15" s="140"/>
      <c r="BO15" s="157"/>
      <c r="BP15" s="159"/>
      <c r="BQ15" s="163"/>
      <c r="BR15" s="157"/>
      <c r="BS15" s="150"/>
      <c r="BT15" s="157"/>
      <c r="BU15" s="140"/>
      <c r="BV15" s="157"/>
      <c r="BW15" s="159"/>
      <c r="BX15" s="163"/>
      <c r="BY15" s="157"/>
      <c r="BZ15" s="150"/>
      <c r="CA15" s="157"/>
      <c r="CB15" s="140"/>
      <c r="CC15" s="157"/>
      <c r="CD15" s="159"/>
      <c r="CE15" s="163"/>
      <c r="CF15" s="157"/>
      <c r="CG15" s="150"/>
      <c r="CH15" s="157"/>
      <c r="CI15" s="140"/>
      <c r="CJ15" s="157"/>
      <c r="CK15" s="159"/>
      <c r="CL15" s="163"/>
      <c r="CM15" s="157"/>
      <c r="CN15" s="150"/>
      <c r="CO15" s="163"/>
      <c r="CP15" s="140"/>
      <c r="CQ15" s="157"/>
      <c r="CR15" s="150"/>
      <c r="CS15" s="157"/>
    </row>
    <row r="16" spans="1:93" s="161" customFormat="1" ht="18.75" customHeight="1">
      <c r="A16" s="263" t="s">
        <v>26</v>
      </c>
      <c r="B16" s="264"/>
      <c r="C16" s="223"/>
      <c r="D16" s="223"/>
      <c r="E16" s="223"/>
      <c r="F16" s="223"/>
      <c r="L16" s="162"/>
      <c r="M16" s="162"/>
      <c r="S16" s="162"/>
      <c r="T16" s="162"/>
      <c r="Z16" s="162"/>
      <c r="AA16" s="162"/>
      <c r="AF16" s="221"/>
      <c r="AG16" s="162"/>
      <c r="AH16" s="162"/>
      <c r="AN16" s="162"/>
      <c r="AO16" s="162"/>
      <c r="AU16" s="162"/>
      <c r="AV16" s="162"/>
      <c r="BB16" s="162"/>
      <c r="BC16" s="162"/>
      <c r="BH16" s="211"/>
      <c r="BI16" s="162"/>
      <c r="BJ16" s="162"/>
      <c r="BP16" s="162"/>
      <c r="BQ16" s="162"/>
      <c r="BW16" s="162"/>
      <c r="BX16" s="162"/>
      <c r="CD16" s="162"/>
      <c r="CE16" s="162"/>
      <c r="CK16" s="162"/>
      <c r="CL16" s="162"/>
      <c r="CO16" s="162"/>
    </row>
    <row r="17" spans="1:97" s="152" customFormat="1" ht="18.75" customHeight="1">
      <c r="A17" s="142">
        <v>1</v>
      </c>
      <c r="B17" s="139" t="s">
        <v>119</v>
      </c>
      <c r="C17" s="224" t="s">
        <v>171</v>
      </c>
      <c r="D17" s="104" t="s">
        <v>131</v>
      </c>
      <c r="E17" s="143">
        <v>18</v>
      </c>
      <c r="F17" s="147"/>
      <c r="G17" s="110"/>
      <c r="H17" s="110"/>
      <c r="I17" s="110"/>
      <c r="J17" s="110"/>
      <c r="K17" s="110"/>
      <c r="L17" s="151"/>
      <c r="M17" s="151"/>
      <c r="N17" s="149"/>
      <c r="O17" s="110"/>
      <c r="P17" s="110"/>
      <c r="Q17" s="149"/>
      <c r="R17" s="147"/>
      <c r="S17" s="159"/>
      <c r="T17" s="151"/>
      <c r="U17" s="110" t="s">
        <v>63</v>
      </c>
      <c r="V17" s="157"/>
      <c r="W17" s="110" t="s">
        <v>63</v>
      </c>
      <c r="X17" s="157"/>
      <c r="Y17" s="110" t="s">
        <v>63</v>
      </c>
      <c r="Z17" s="163"/>
      <c r="AA17" s="163"/>
      <c r="AB17" s="110" t="s">
        <v>63</v>
      </c>
      <c r="AC17" s="157"/>
      <c r="AD17" s="110" t="s">
        <v>63</v>
      </c>
      <c r="AE17" s="157"/>
      <c r="AF17" s="110" t="s">
        <v>63</v>
      </c>
      <c r="AG17" s="151"/>
      <c r="AH17" s="151"/>
      <c r="AI17" s="110"/>
      <c r="AJ17" s="150"/>
      <c r="AK17" s="110"/>
      <c r="AL17" s="149"/>
      <c r="AM17" s="147"/>
      <c r="AN17" s="159"/>
      <c r="AO17" s="151"/>
      <c r="AP17" s="110"/>
      <c r="AQ17" s="110"/>
      <c r="AR17" s="110"/>
      <c r="AS17" s="110"/>
      <c r="AT17" s="110"/>
      <c r="AU17" s="151"/>
      <c r="AV17" s="151"/>
      <c r="AW17" s="110"/>
      <c r="AX17" s="110"/>
      <c r="AY17" s="110"/>
      <c r="AZ17" s="110"/>
      <c r="BA17" s="110"/>
      <c r="BB17" s="151"/>
      <c r="BC17" s="151"/>
      <c r="BD17" s="110"/>
      <c r="BE17" s="110"/>
      <c r="BF17" s="110"/>
      <c r="BG17" s="149"/>
      <c r="BH17" s="110"/>
      <c r="BI17" s="151"/>
      <c r="BJ17" s="151"/>
      <c r="BK17" s="110"/>
      <c r="BL17" s="110"/>
      <c r="BM17" s="110"/>
      <c r="BN17" s="149"/>
      <c r="BO17" s="110"/>
      <c r="BP17" s="151"/>
      <c r="BQ17" s="151"/>
      <c r="BR17" s="110"/>
      <c r="BS17" s="110"/>
      <c r="BT17" s="110"/>
      <c r="BU17" s="149"/>
      <c r="BV17" s="110"/>
      <c r="BW17" s="151"/>
      <c r="BX17" s="151"/>
      <c r="BY17" s="110"/>
      <c r="BZ17" s="110"/>
      <c r="CA17" s="110"/>
      <c r="CB17" s="149"/>
      <c r="CC17" s="110"/>
      <c r="CD17" s="151"/>
      <c r="CE17" s="151"/>
      <c r="CF17" s="110"/>
      <c r="CG17" s="110"/>
      <c r="CH17" s="110"/>
      <c r="CI17" s="149"/>
      <c r="CJ17" s="110"/>
      <c r="CK17" s="151"/>
      <c r="CL17" s="151"/>
      <c r="CM17" s="110"/>
      <c r="CN17" s="110"/>
      <c r="CO17" s="151"/>
      <c r="CP17" s="149"/>
      <c r="CQ17" s="110"/>
      <c r="CR17" s="110"/>
      <c r="CS17" s="110"/>
    </row>
    <row r="18" spans="1:97" s="152" customFormat="1" ht="18.75" customHeight="1">
      <c r="A18" s="142">
        <v>2</v>
      </c>
      <c r="B18" s="139" t="s">
        <v>148</v>
      </c>
      <c r="C18" s="224" t="s">
        <v>182</v>
      </c>
      <c r="D18" s="107" t="s">
        <v>132</v>
      </c>
      <c r="E18" s="143">
        <v>36</v>
      </c>
      <c r="F18" s="154"/>
      <c r="G18" s="146"/>
      <c r="H18" s="110"/>
      <c r="I18" s="110"/>
      <c r="J18" s="110"/>
      <c r="K18" s="110"/>
      <c r="L18" s="151"/>
      <c r="M18" s="155"/>
      <c r="N18" s="110"/>
      <c r="O18" s="110"/>
      <c r="P18" s="110"/>
      <c r="Q18" s="110"/>
      <c r="R18" s="110"/>
      <c r="S18" s="151"/>
      <c r="T18" s="155"/>
      <c r="U18" s="110"/>
      <c r="V18" s="110" t="s">
        <v>63</v>
      </c>
      <c r="W18" s="110"/>
      <c r="X18" s="110" t="s">
        <v>63</v>
      </c>
      <c r="Y18" s="110"/>
      <c r="Z18" s="155" t="s">
        <v>63</v>
      </c>
      <c r="AA18" s="151"/>
      <c r="AB18" s="110"/>
      <c r="AC18" s="110" t="s">
        <v>63</v>
      </c>
      <c r="AD18" s="110"/>
      <c r="AE18" s="110" t="s">
        <v>63</v>
      </c>
      <c r="AF18" s="110"/>
      <c r="AG18" s="155" t="s">
        <v>63</v>
      </c>
      <c r="AH18" s="155"/>
      <c r="AI18" s="110" t="s">
        <v>63</v>
      </c>
      <c r="AJ18" s="153"/>
      <c r="AK18" s="110" t="s">
        <v>63</v>
      </c>
      <c r="AL18" s="149"/>
      <c r="AM18" s="110" t="s">
        <v>63</v>
      </c>
      <c r="AN18" s="155"/>
      <c r="AO18" s="151" t="s">
        <v>63</v>
      </c>
      <c r="AP18" s="151"/>
      <c r="AQ18" s="155" t="s">
        <v>63</v>
      </c>
      <c r="AR18" s="155"/>
      <c r="AS18" s="110" t="s">
        <v>63</v>
      </c>
      <c r="AT18" s="153"/>
      <c r="AU18" s="151"/>
      <c r="AV18" s="217"/>
      <c r="AW18" s="110"/>
      <c r="AX18" s="153"/>
      <c r="AY18" s="153"/>
      <c r="AZ18" s="149"/>
      <c r="BA18" s="146"/>
      <c r="BB18" s="155"/>
      <c r="BC18" s="155"/>
      <c r="BD18" s="153"/>
      <c r="BE18" s="153"/>
      <c r="BF18" s="153"/>
      <c r="BG18" s="149"/>
      <c r="BH18" s="146"/>
      <c r="BI18" s="155"/>
      <c r="BJ18" s="155"/>
      <c r="BK18" s="153"/>
      <c r="BL18" s="153"/>
      <c r="BM18" s="153"/>
      <c r="BN18" s="149"/>
      <c r="BO18" s="146"/>
      <c r="BP18" s="155"/>
      <c r="BQ18" s="155"/>
      <c r="BR18" s="153"/>
      <c r="BS18" s="153"/>
      <c r="BT18" s="153"/>
      <c r="BU18" s="149"/>
      <c r="BV18" s="146"/>
      <c r="BW18" s="155"/>
      <c r="BX18" s="155"/>
      <c r="BY18" s="153"/>
      <c r="BZ18" s="153"/>
      <c r="CA18" s="153"/>
      <c r="CB18" s="149"/>
      <c r="CC18" s="146"/>
      <c r="CD18" s="155"/>
      <c r="CE18" s="155"/>
      <c r="CF18" s="153"/>
      <c r="CG18" s="153"/>
      <c r="CH18" s="153"/>
      <c r="CI18" s="149"/>
      <c r="CJ18" s="146"/>
      <c r="CK18" s="155"/>
      <c r="CL18" s="155"/>
      <c r="CM18" s="153"/>
      <c r="CN18" s="153"/>
      <c r="CO18" s="155"/>
      <c r="CP18" s="149"/>
      <c r="CQ18" s="146"/>
      <c r="CR18" s="153"/>
      <c r="CS18" s="153"/>
    </row>
    <row r="19" spans="1:97" s="160" customFormat="1" ht="18.75" customHeight="1">
      <c r="A19" s="142">
        <v>3</v>
      </c>
      <c r="B19" s="139" t="s">
        <v>141</v>
      </c>
      <c r="C19" s="224" t="s">
        <v>182</v>
      </c>
      <c r="D19" s="104" t="s">
        <v>133</v>
      </c>
      <c r="E19" s="144">
        <v>18</v>
      </c>
      <c r="F19" s="156"/>
      <c r="G19" s="110" t="s">
        <v>63</v>
      </c>
      <c r="H19" s="157"/>
      <c r="I19" s="110" t="s">
        <v>63</v>
      </c>
      <c r="J19" s="157"/>
      <c r="K19" s="110" t="s">
        <v>63</v>
      </c>
      <c r="L19" s="163"/>
      <c r="M19" s="163"/>
      <c r="N19" s="110" t="s">
        <v>63</v>
      </c>
      <c r="O19" s="157"/>
      <c r="P19" s="110" t="s">
        <v>63</v>
      </c>
      <c r="Q19" s="157"/>
      <c r="R19" s="110" t="s">
        <v>63</v>
      </c>
      <c r="S19" s="163"/>
      <c r="T19" s="163"/>
      <c r="U19" s="150"/>
      <c r="V19" s="157"/>
      <c r="W19" s="157"/>
      <c r="X19" s="157"/>
      <c r="Y19" s="157"/>
      <c r="Z19" s="163"/>
      <c r="AA19" s="159"/>
      <c r="AB19" s="150"/>
      <c r="AC19" s="150"/>
      <c r="AD19" s="150"/>
      <c r="AE19" s="140"/>
      <c r="AF19" s="147"/>
      <c r="AG19" s="159"/>
      <c r="AH19" s="159"/>
      <c r="AI19" s="150"/>
      <c r="AJ19" s="150"/>
      <c r="AK19" s="150"/>
      <c r="AL19" s="140"/>
      <c r="AM19" s="147"/>
      <c r="AN19" s="159"/>
      <c r="AO19" s="159"/>
      <c r="AP19" s="150"/>
      <c r="AQ19" s="150"/>
      <c r="AR19" s="150"/>
      <c r="AS19" s="140"/>
      <c r="AT19" s="147"/>
      <c r="AU19" s="159"/>
      <c r="AV19" s="159"/>
      <c r="AW19" s="150"/>
      <c r="AX19" s="150"/>
      <c r="AY19" s="150"/>
      <c r="AZ19" s="140"/>
      <c r="BA19" s="147"/>
      <c r="BB19" s="159"/>
      <c r="BC19" s="159"/>
      <c r="BD19" s="150"/>
      <c r="BE19" s="150"/>
      <c r="BF19" s="150"/>
      <c r="BG19" s="140"/>
      <c r="BH19" s="147"/>
      <c r="BI19" s="159"/>
      <c r="BJ19" s="159"/>
      <c r="BK19" s="150"/>
      <c r="BL19" s="150"/>
      <c r="BM19" s="150"/>
      <c r="BN19" s="140"/>
      <c r="BO19" s="147"/>
      <c r="BP19" s="159"/>
      <c r="BQ19" s="159"/>
      <c r="BR19" s="150"/>
      <c r="BS19" s="150"/>
      <c r="BT19" s="150"/>
      <c r="BU19" s="140"/>
      <c r="BV19" s="147"/>
      <c r="BW19" s="159"/>
      <c r="BX19" s="159"/>
      <c r="BY19" s="150"/>
      <c r="BZ19" s="150"/>
      <c r="CA19" s="150"/>
      <c r="CB19" s="140"/>
      <c r="CC19" s="147"/>
      <c r="CD19" s="159"/>
      <c r="CE19" s="159"/>
      <c r="CF19" s="150"/>
      <c r="CG19" s="150"/>
      <c r="CH19" s="150"/>
      <c r="CI19" s="140"/>
      <c r="CJ19" s="147"/>
      <c r="CK19" s="159"/>
      <c r="CL19" s="159"/>
      <c r="CM19" s="150"/>
      <c r="CN19" s="150"/>
      <c r="CO19" s="159"/>
      <c r="CP19" s="140"/>
      <c r="CQ19" s="147"/>
      <c r="CR19" s="150"/>
      <c r="CS19" s="150"/>
    </row>
    <row r="20" spans="1:97" s="160" customFormat="1" ht="18.75" customHeight="1">
      <c r="A20" s="142">
        <v>4</v>
      </c>
      <c r="B20" s="139" t="s">
        <v>137</v>
      </c>
      <c r="C20" s="224" t="s">
        <v>42</v>
      </c>
      <c r="D20" s="104" t="s">
        <v>134</v>
      </c>
      <c r="E20" s="144">
        <v>18</v>
      </c>
      <c r="F20" s="147"/>
      <c r="G20" s="140"/>
      <c r="H20" s="147" t="s">
        <v>63</v>
      </c>
      <c r="I20" s="157"/>
      <c r="J20" s="147" t="s">
        <v>63</v>
      </c>
      <c r="K20" s="157"/>
      <c r="L20" s="158" t="s">
        <v>63</v>
      </c>
      <c r="M20" s="159"/>
      <c r="N20" s="157"/>
      <c r="O20" s="150" t="s">
        <v>63</v>
      </c>
      <c r="P20" s="157"/>
      <c r="Q20" s="140" t="s">
        <v>63</v>
      </c>
      <c r="R20" s="147"/>
      <c r="S20" s="159" t="s">
        <v>63</v>
      </c>
      <c r="T20" s="163"/>
      <c r="U20" s="157"/>
      <c r="V20" s="157"/>
      <c r="W20" s="157"/>
      <c r="X20" s="157"/>
      <c r="Y20" s="157"/>
      <c r="Z20" s="163"/>
      <c r="AA20" s="164"/>
      <c r="AB20" s="157"/>
      <c r="AC20" s="140"/>
      <c r="AD20" s="157"/>
      <c r="AE20" s="147"/>
      <c r="AF20" s="157"/>
      <c r="AG20" s="164"/>
      <c r="AH20" s="164"/>
      <c r="AI20" s="157"/>
      <c r="AJ20" s="140"/>
      <c r="AK20" s="157"/>
      <c r="AL20" s="147"/>
      <c r="AM20" s="157"/>
      <c r="AN20" s="164"/>
      <c r="AO20" s="164"/>
      <c r="AP20" s="157"/>
      <c r="AQ20" s="150"/>
      <c r="AR20" s="157"/>
      <c r="AS20" s="140"/>
      <c r="AT20" s="157"/>
      <c r="AU20" s="159"/>
      <c r="AV20" s="163"/>
      <c r="AW20" s="157"/>
      <c r="AX20" s="150"/>
      <c r="AY20" s="157"/>
      <c r="AZ20" s="140"/>
      <c r="BA20" s="157"/>
      <c r="BB20" s="159"/>
      <c r="BC20" s="163"/>
      <c r="BD20" s="157"/>
      <c r="BE20" s="150"/>
      <c r="BF20" s="157"/>
      <c r="BG20" s="140"/>
      <c r="BH20" s="157"/>
      <c r="BI20" s="159"/>
      <c r="BJ20" s="163"/>
      <c r="BK20" s="157"/>
      <c r="BL20" s="150"/>
      <c r="BM20" s="157"/>
      <c r="BN20" s="140"/>
      <c r="BO20" s="157"/>
      <c r="BP20" s="159"/>
      <c r="BQ20" s="163"/>
      <c r="BR20" s="157"/>
      <c r="BS20" s="150"/>
      <c r="BT20" s="157"/>
      <c r="BU20" s="140"/>
      <c r="BV20" s="157"/>
      <c r="BW20" s="159"/>
      <c r="BX20" s="163"/>
      <c r="BY20" s="157"/>
      <c r="BZ20" s="150"/>
      <c r="CA20" s="157"/>
      <c r="CB20" s="140"/>
      <c r="CC20" s="157"/>
      <c r="CD20" s="159"/>
      <c r="CE20" s="163"/>
      <c r="CF20" s="157"/>
      <c r="CG20" s="150"/>
      <c r="CH20" s="157"/>
      <c r="CI20" s="140"/>
      <c r="CJ20" s="157"/>
      <c r="CK20" s="159"/>
      <c r="CL20" s="163"/>
      <c r="CM20" s="157"/>
      <c r="CN20" s="150"/>
      <c r="CO20" s="163"/>
      <c r="CP20" s="140"/>
      <c r="CQ20" s="157"/>
      <c r="CR20" s="150"/>
      <c r="CS20" s="157"/>
    </row>
    <row r="21" spans="1:97" s="152" customFormat="1" ht="18.75" customHeight="1" hidden="1">
      <c r="A21" s="165">
        <v>5</v>
      </c>
      <c r="B21" s="166"/>
      <c r="C21" s="167"/>
      <c r="D21" s="166"/>
      <c r="E21" s="168"/>
      <c r="F21" s="169"/>
      <c r="G21" s="170"/>
      <c r="H21" s="170"/>
      <c r="I21" s="170"/>
      <c r="J21" s="170"/>
      <c r="K21" s="170"/>
      <c r="L21" s="218"/>
      <c r="M21" s="173"/>
      <c r="N21" s="170"/>
      <c r="O21" s="171"/>
      <c r="P21" s="170"/>
      <c r="Q21" s="169"/>
      <c r="R21" s="170"/>
      <c r="S21" s="173"/>
      <c r="T21" s="173"/>
      <c r="U21" s="170"/>
      <c r="V21" s="171"/>
      <c r="W21" s="170"/>
      <c r="X21" s="169"/>
      <c r="Y21" s="170"/>
      <c r="Z21" s="173"/>
      <c r="AA21" s="173"/>
      <c r="AB21" s="170"/>
      <c r="AC21" s="171"/>
      <c r="AD21" s="169"/>
      <c r="AE21" s="169"/>
      <c r="AF21" s="169"/>
      <c r="AG21" s="173"/>
      <c r="AH21" s="173"/>
      <c r="AI21" s="169"/>
      <c r="AJ21" s="171"/>
      <c r="AK21" s="169"/>
      <c r="AL21" s="169"/>
      <c r="AM21" s="169"/>
      <c r="AN21" s="173"/>
      <c r="AO21" s="173"/>
      <c r="AP21" s="169"/>
      <c r="AQ21" s="171"/>
      <c r="AR21" s="169"/>
      <c r="AS21" s="169"/>
      <c r="AT21" s="169"/>
      <c r="AU21" s="173"/>
      <c r="AV21" s="173"/>
      <c r="AW21" s="169"/>
      <c r="AX21" s="171"/>
      <c r="AY21" s="169"/>
      <c r="AZ21" s="169"/>
      <c r="BA21" s="169"/>
      <c r="BB21" s="173"/>
      <c r="BC21" s="173"/>
      <c r="BD21" s="169"/>
      <c r="BE21" s="171"/>
      <c r="BF21" s="169"/>
      <c r="BG21" s="169"/>
      <c r="BH21" s="169"/>
      <c r="BI21" s="173"/>
      <c r="BJ21" s="173"/>
      <c r="BK21" s="169"/>
      <c r="BL21" s="171"/>
      <c r="BM21" s="169"/>
      <c r="BN21" s="169"/>
      <c r="BO21" s="169"/>
      <c r="BP21" s="173"/>
      <c r="BQ21" s="173"/>
      <c r="BR21" s="169"/>
      <c r="BS21" s="171"/>
      <c r="BT21" s="169"/>
      <c r="BU21" s="169"/>
      <c r="BV21" s="169"/>
      <c r="BW21" s="173"/>
      <c r="BX21" s="173"/>
      <c r="BY21" s="169"/>
      <c r="BZ21" s="171"/>
      <c r="CA21" s="169"/>
      <c r="CB21" s="169"/>
      <c r="CC21" s="169"/>
      <c r="CD21" s="173"/>
      <c r="CE21" s="173"/>
      <c r="CF21" s="169"/>
      <c r="CG21" s="171"/>
      <c r="CH21" s="169"/>
      <c r="CI21" s="169"/>
      <c r="CJ21" s="169"/>
      <c r="CK21" s="173"/>
      <c r="CL21" s="173"/>
      <c r="CM21" s="169"/>
      <c r="CN21" s="171"/>
      <c r="CO21" s="172"/>
      <c r="CP21" s="169"/>
      <c r="CQ21" s="169"/>
      <c r="CR21" s="171"/>
      <c r="CS21" s="171"/>
    </row>
    <row r="22" spans="1:97" s="152" customFormat="1" ht="18.75" customHeight="1" hidden="1">
      <c r="A22" s="142"/>
      <c r="B22" s="104"/>
      <c r="C22" s="149"/>
      <c r="D22" s="104"/>
      <c r="E22" s="141"/>
      <c r="F22" s="147"/>
      <c r="G22" s="110"/>
      <c r="H22" s="110"/>
      <c r="I22" s="110"/>
      <c r="J22" s="110"/>
      <c r="K22" s="110"/>
      <c r="L22" s="151"/>
      <c r="M22" s="217"/>
      <c r="N22" s="110"/>
      <c r="O22" s="149"/>
      <c r="P22" s="110"/>
      <c r="Q22" s="147"/>
      <c r="R22" s="110"/>
      <c r="S22" s="217"/>
      <c r="T22" s="217"/>
      <c r="U22" s="110"/>
      <c r="V22" s="149"/>
      <c r="W22" s="110"/>
      <c r="X22" s="147"/>
      <c r="Y22" s="110"/>
      <c r="Z22" s="217"/>
      <c r="AA22" s="217"/>
      <c r="AB22" s="110"/>
      <c r="AC22" s="150"/>
      <c r="AD22" s="110"/>
      <c r="AE22" s="149"/>
      <c r="AF22" s="110"/>
      <c r="AG22" s="151"/>
      <c r="AH22" s="151"/>
      <c r="AI22" s="110"/>
      <c r="AJ22" s="150"/>
      <c r="AK22" s="110"/>
      <c r="AL22" s="149"/>
      <c r="AM22" s="147"/>
      <c r="AN22" s="159"/>
      <c r="AO22" s="151"/>
      <c r="AP22" s="110"/>
      <c r="AQ22" s="150"/>
      <c r="AR22" s="110"/>
      <c r="AS22" s="149"/>
      <c r="AT22" s="110"/>
      <c r="AU22" s="159"/>
      <c r="AV22" s="151"/>
      <c r="AW22" s="110"/>
      <c r="AX22" s="150"/>
      <c r="AY22" s="110"/>
      <c r="AZ22" s="149"/>
      <c r="BA22" s="110"/>
      <c r="BB22" s="159"/>
      <c r="BC22" s="151"/>
      <c r="BD22" s="110"/>
      <c r="BE22" s="150"/>
      <c r="BF22" s="110"/>
      <c r="BG22" s="149"/>
      <c r="BH22" s="110"/>
      <c r="BI22" s="159"/>
      <c r="BJ22" s="151"/>
      <c r="BK22" s="110"/>
      <c r="BL22" s="150"/>
      <c r="BM22" s="110"/>
      <c r="BN22" s="149"/>
      <c r="BO22" s="110"/>
      <c r="BP22" s="159"/>
      <c r="BQ22" s="151"/>
      <c r="BR22" s="110"/>
      <c r="BS22" s="150"/>
      <c r="BT22" s="110"/>
      <c r="BU22" s="149"/>
      <c r="BV22" s="110"/>
      <c r="BW22" s="159"/>
      <c r="BX22" s="151"/>
      <c r="BY22" s="110"/>
      <c r="BZ22" s="150"/>
      <c r="CA22" s="110"/>
      <c r="CB22" s="149"/>
      <c r="CC22" s="110"/>
      <c r="CD22" s="159"/>
      <c r="CE22" s="151"/>
      <c r="CF22" s="110"/>
      <c r="CG22" s="150"/>
      <c r="CH22" s="110"/>
      <c r="CI22" s="149"/>
      <c r="CJ22" s="110"/>
      <c r="CK22" s="159"/>
      <c r="CL22" s="151"/>
      <c r="CM22" s="110"/>
      <c r="CN22" s="150"/>
      <c r="CO22" s="151"/>
      <c r="CP22" s="149"/>
      <c r="CQ22" s="110"/>
      <c r="CR22" s="150"/>
      <c r="CS22" s="110"/>
    </row>
    <row r="23" spans="1:97" s="160" customFormat="1" ht="18.75" customHeight="1" hidden="1">
      <c r="A23" s="142"/>
      <c r="B23" s="104"/>
      <c r="C23" s="140"/>
      <c r="D23" s="104"/>
      <c r="E23" s="141"/>
      <c r="F23" s="147"/>
      <c r="G23" s="157"/>
      <c r="H23" s="157"/>
      <c r="I23" s="157"/>
      <c r="J23" s="157"/>
      <c r="K23" s="157"/>
      <c r="L23" s="163"/>
      <c r="M23" s="163"/>
      <c r="N23" s="140"/>
      <c r="O23" s="157"/>
      <c r="P23" s="157"/>
      <c r="Q23" s="140"/>
      <c r="R23" s="147"/>
      <c r="S23" s="159"/>
      <c r="T23" s="163"/>
      <c r="U23" s="150"/>
      <c r="V23" s="157"/>
      <c r="W23" s="157"/>
      <c r="X23" s="157"/>
      <c r="Y23" s="157"/>
      <c r="Z23" s="163"/>
      <c r="AA23" s="159"/>
      <c r="AB23" s="157"/>
      <c r="AC23" s="157"/>
      <c r="AD23" s="157"/>
      <c r="AE23" s="157"/>
      <c r="AF23" s="157"/>
      <c r="AG23" s="163"/>
      <c r="AH23" s="163"/>
      <c r="AI23" s="157"/>
      <c r="AJ23" s="157"/>
      <c r="AK23" s="157"/>
      <c r="AL23" s="140"/>
      <c r="AM23" s="147"/>
      <c r="AN23" s="159"/>
      <c r="AO23" s="163"/>
      <c r="AP23" s="157"/>
      <c r="AQ23" s="150"/>
      <c r="AR23" s="157"/>
      <c r="AS23" s="140"/>
      <c r="AT23" s="157"/>
      <c r="AU23" s="159"/>
      <c r="AV23" s="163"/>
      <c r="AW23" s="157"/>
      <c r="AX23" s="150"/>
      <c r="AY23" s="157"/>
      <c r="AZ23" s="140"/>
      <c r="BA23" s="157"/>
      <c r="BB23" s="159"/>
      <c r="BC23" s="163"/>
      <c r="BD23" s="157"/>
      <c r="BE23" s="150"/>
      <c r="BF23" s="157"/>
      <c r="BG23" s="140"/>
      <c r="BH23" s="157"/>
      <c r="BI23" s="159"/>
      <c r="BJ23" s="163"/>
      <c r="BK23" s="157"/>
      <c r="BL23" s="150"/>
      <c r="BM23" s="157"/>
      <c r="BN23" s="140"/>
      <c r="BO23" s="157"/>
      <c r="BP23" s="159"/>
      <c r="BQ23" s="163"/>
      <c r="BR23" s="157"/>
      <c r="BS23" s="150"/>
      <c r="BT23" s="157"/>
      <c r="BU23" s="140"/>
      <c r="BV23" s="157"/>
      <c r="BW23" s="159"/>
      <c r="BX23" s="163"/>
      <c r="BY23" s="157"/>
      <c r="BZ23" s="150"/>
      <c r="CA23" s="157"/>
      <c r="CB23" s="140"/>
      <c r="CC23" s="157"/>
      <c r="CD23" s="159"/>
      <c r="CE23" s="163"/>
      <c r="CF23" s="157"/>
      <c r="CG23" s="150"/>
      <c r="CH23" s="157"/>
      <c r="CI23" s="140"/>
      <c r="CJ23" s="157"/>
      <c r="CK23" s="159"/>
      <c r="CL23" s="163"/>
      <c r="CM23" s="157"/>
      <c r="CN23" s="150"/>
      <c r="CO23" s="163"/>
      <c r="CP23" s="140"/>
      <c r="CQ23" s="157"/>
      <c r="CR23" s="150"/>
      <c r="CS23" s="157"/>
    </row>
    <row r="24" spans="1:97" s="160" customFormat="1" ht="18.75" customHeight="1" hidden="1">
      <c r="A24" s="142"/>
      <c r="B24" s="104"/>
      <c r="C24" s="140"/>
      <c r="D24" s="104"/>
      <c r="E24" s="141"/>
      <c r="F24" s="156"/>
      <c r="G24" s="147"/>
      <c r="H24" s="157"/>
      <c r="I24" s="157"/>
      <c r="J24" s="157"/>
      <c r="K24" s="157"/>
      <c r="L24" s="163"/>
      <c r="M24" s="159"/>
      <c r="N24" s="157"/>
      <c r="O24" s="157"/>
      <c r="P24" s="157"/>
      <c r="Q24" s="157"/>
      <c r="R24" s="157"/>
      <c r="S24" s="163"/>
      <c r="T24" s="159"/>
      <c r="U24" s="157"/>
      <c r="V24" s="157"/>
      <c r="W24" s="157"/>
      <c r="X24" s="157"/>
      <c r="Y24" s="157"/>
      <c r="Z24" s="159"/>
      <c r="AA24" s="159"/>
      <c r="AB24" s="150"/>
      <c r="AC24" s="150"/>
      <c r="AD24" s="150"/>
      <c r="AE24" s="140"/>
      <c r="AF24" s="147"/>
      <c r="AG24" s="159"/>
      <c r="AH24" s="159"/>
      <c r="AI24" s="150"/>
      <c r="AJ24" s="150"/>
      <c r="AK24" s="150"/>
      <c r="AL24" s="140"/>
      <c r="AM24" s="147"/>
      <c r="AN24" s="159"/>
      <c r="AO24" s="159"/>
      <c r="AP24" s="150"/>
      <c r="AQ24" s="150"/>
      <c r="AR24" s="150"/>
      <c r="AS24" s="140"/>
      <c r="AT24" s="147"/>
      <c r="AU24" s="159"/>
      <c r="AV24" s="159"/>
      <c r="AW24" s="150"/>
      <c r="AX24" s="150"/>
      <c r="AY24" s="150"/>
      <c r="AZ24" s="140"/>
      <c r="BA24" s="147"/>
      <c r="BB24" s="159"/>
      <c r="BC24" s="159"/>
      <c r="BD24" s="150"/>
      <c r="BE24" s="150"/>
      <c r="BF24" s="150"/>
      <c r="BG24" s="140"/>
      <c r="BH24" s="147"/>
      <c r="BI24" s="159"/>
      <c r="BJ24" s="159"/>
      <c r="BK24" s="150"/>
      <c r="BL24" s="150"/>
      <c r="BM24" s="150"/>
      <c r="BN24" s="140"/>
      <c r="BO24" s="147"/>
      <c r="BP24" s="159"/>
      <c r="BQ24" s="159"/>
      <c r="BR24" s="150"/>
      <c r="BS24" s="150"/>
      <c r="BT24" s="150"/>
      <c r="BU24" s="140"/>
      <c r="BV24" s="147"/>
      <c r="BW24" s="159"/>
      <c r="BX24" s="159"/>
      <c r="BY24" s="150"/>
      <c r="BZ24" s="150"/>
      <c r="CA24" s="150"/>
      <c r="CB24" s="140"/>
      <c r="CC24" s="147"/>
      <c r="CD24" s="159"/>
      <c r="CE24" s="159"/>
      <c r="CF24" s="150"/>
      <c r="CG24" s="150"/>
      <c r="CH24" s="150"/>
      <c r="CI24" s="140"/>
      <c r="CJ24" s="147"/>
      <c r="CK24" s="159"/>
      <c r="CL24" s="159"/>
      <c r="CM24" s="150"/>
      <c r="CN24" s="150"/>
      <c r="CO24" s="159"/>
      <c r="CP24" s="140"/>
      <c r="CQ24" s="147"/>
      <c r="CR24" s="150"/>
      <c r="CS24" s="150"/>
    </row>
    <row r="25" spans="2:6" s="53" customFormat="1" ht="41.25" customHeight="1">
      <c r="B25" s="74" t="s">
        <v>25</v>
      </c>
      <c r="C25" s="77" t="s">
        <v>64</v>
      </c>
      <c r="D25" s="74"/>
      <c r="E25" s="76"/>
      <c r="F25" s="75"/>
    </row>
    <row r="26" spans="2:6" s="53" customFormat="1" ht="19.5" customHeight="1">
      <c r="B26" s="78" t="s">
        <v>92</v>
      </c>
      <c r="C26" s="79"/>
      <c r="D26" s="78"/>
      <c r="E26" s="79"/>
      <c r="F26" s="79"/>
    </row>
    <row r="27" spans="2:6" s="53" customFormat="1" ht="23.25" customHeight="1">
      <c r="B27" s="79" t="s">
        <v>175</v>
      </c>
      <c r="C27" s="80"/>
      <c r="D27" s="80"/>
      <c r="E27" s="80"/>
      <c r="F27" s="80"/>
    </row>
    <row r="28" spans="2:6" s="53" customFormat="1" ht="41.25" customHeight="1">
      <c r="B28" s="80"/>
      <c r="C28" s="80"/>
      <c r="D28" s="79"/>
      <c r="E28" s="80"/>
      <c r="F28" s="80"/>
    </row>
    <row r="29" spans="2:6" s="53" customFormat="1" ht="41.25" customHeight="1">
      <c r="B29" s="52"/>
      <c r="C29" s="52"/>
      <c r="D29" s="73"/>
      <c r="E29" s="52"/>
      <c r="F29" s="52"/>
    </row>
    <row r="30" spans="2:6" s="53" customFormat="1" ht="20.25" customHeight="1">
      <c r="B30" s="52"/>
      <c r="C30" s="52"/>
      <c r="D30" s="52"/>
      <c r="E30" s="52"/>
      <c r="F30" s="52"/>
    </row>
    <row r="31" spans="2:6" s="53" customFormat="1" ht="20.25" customHeight="1">
      <c r="B31" s="52"/>
      <c r="C31" s="52"/>
      <c r="D31" s="52"/>
      <c r="E31" s="52"/>
      <c r="F31" s="52"/>
    </row>
    <row r="32" spans="2:6" s="53" customFormat="1" ht="20.25" customHeight="1">
      <c r="B32" s="52"/>
      <c r="C32" s="52"/>
      <c r="D32" s="52"/>
      <c r="E32" s="52"/>
      <c r="F32" s="52"/>
    </row>
    <row r="33" spans="2:6" s="53" customFormat="1" ht="20.25" customHeight="1">
      <c r="B33" s="52"/>
      <c r="C33" s="52"/>
      <c r="D33" s="52"/>
      <c r="E33" s="52"/>
      <c r="F33" s="52"/>
    </row>
    <row r="34" spans="2:6" s="53" customFormat="1" ht="20.25" customHeight="1">
      <c r="B34" s="52"/>
      <c r="C34" s="52"/>
      <c r="D34" s="52"/>
      <c r="E34" s="52"/>
      <c r="F34" s="52"/>
    </row>
    <row r="35" spans="2:6" s="53" customFormat="1" ht="20.25" customHeight="1">
      <c r="B35" s="52"/>
      <c r="C35" s="52"/>
      <c r="D35" s="52"/>
      <c r="E35" s="52"/>
      <c r="F35" s="52"/>
    </row>
    <row r="36" spans="2:6" s="53" customFormat="1" ht="20.25" customHeight="1">
      <c r="B36" s="52"/>
      <c r="C36" s="52"/>
      <c r="D36" s="52"/>
      <c r="E36" s="52"/>
      <c r="F36" s="52"/>
    </row>
    <row r="37" spans="2:6" s="53" customFormat="1" ht="20.25" customHeight="1">
      <c r="B37" s="52"/>
      <c r="C37" s="52"/>
      <c r="D37" s="52"/>
      <c r="E37" s="52"/>
      <c r="F37" s="52"/>
    </row>
    <row r="38" spans="2:6" s="53" customFormat="1" ht="20.25" customHeight="1">
      <c r="B38" s="52"/>
      <c r="C38" s="52"/>
      <c r="D38" s="52"/>
      <c r="E38" s="52"/>
      <c r="F38" s="52"/>
    </row>
    <row r="39" spans="2:6" s="53" customFormat="1" ht="20.25" customHeight="1">
      <c r="B39" s="52"/>
      <c r="C39" s="52"/>
      <c r="D39" s="52"/>
      <c r="E39" s="52"/>
      <c r="F39" s="52"/>
    </row>
    <row r="40" spans="2:6" s="53" customFormat="1" ht="20.25" customHeight="1">
      <c r="B40" s="52"/>
      <c r="C40" s="52"/>
      <c r="D40" s="52"/>
      <c r="E40" s="52"/>
      <c r="F40" s="52"/>
    </row>
    <row r="41" spans="2:6" s="53" customFormat="1" ht="20.25" customHeight="1">
      <c r="B41" s="52"/>
      <c r="C41" s="52"/>
      <c r="D41" s="52"/>
      <c r="E41" s="52"/>
      <c r="F41" s="52"/>
    </row>
    <row r="42" spans="2:6" s="53" customFormat="1" ht="20.25" customHeight="1">
      <c r="B42" s="52"/>
      <c r="C42" s="52"/>
      <c r="D42" s="52"/>
      <c r="E42" s="52"/>
      <c r="F42" s="52"/>
    </row>
    <row r="43" spans="2:6" s="53" customFormat="1" ht="20.25" customHeight="1">
      <c r="B43" s="52"/>
      <c r="C43" s="52"/>
      <c r="D43" s="52"/>
      <c r="E43" s="52"/>
      <c r="F43" s="52"/>
    </row>
    <row r="44" spans="2:6" s="53" customFormat="1" ht="20.25" customHeight="1">
      <c r="B44" s="52"/>
      <c r="C44" s="52"/>
      <c r="D44" s="52"/>
      <c r="E44" s="52"/>
      <c r="F44" s="52"/>
    </row>
    <row r="45" spans="2:6" s="53" customFormat="1" ht="20.25" customHeight="1">
      <c r="B45" s="52"/>
      <c r="C45" s="52"/>
      <c r="D45" s="52"/>
      <c r="E45" s="52"/>
      <c r="F45" s="52"/>
    </row>
    <row r="46" spans="2:6" s="53" customFormat="1" ht="20.25" customHeight="1">
      <c r="B46" s="52"/>
      <c r="C46" s="52"/>
      <c r="D46" s="52"/>
      <c r="E46" s="52"/>
      <c r="F46" s="52"/>
    </row>
    <row r="47" spans="2:6" s="53" customFormat="1" ht="20.25" customHeight="1">
      <c r="B47" s="52"/>
      <c r="C47" s="52"/>
      <c r="D47" s="52"/>
      <c r="E47" s="52"/>
      <c r="F47" s="52"/>
    </row>
    <row r="48" spans="2:93" s="53" customFormat="1" ht="20.25" customHeight="1">
      <c r="B48" s="52"/>
      <c r="C48" s="52"/>
      <c r="D48" s="52"/>
      <c r="E48" s="52"/>
      <c r="F48" s="52"/>
      <c r="L48" s="54"/>
      <c r="M48" s="54"/>
      <c r="S48" s="54"/>
      <c r="T48" s="54"/>
      <c r="Z48" s="54"/>
      <c r="AA48" s="54"/>
      <c r="AG48" s="54"/>
      <c r="AH48" s="54"/>
      <c r="AN48" s="54"/>
      <c r="AO48" s="54"/>
      <c r="AU48" s="54"/>
      <c r="AV48" s="54"/>
      <c r="BB48" s="54"/>
      <c r="BC48" s="54"/>
      <c r="BI48" s="54"/>
      <c r="BJ48" s="54"/>
      <c r="BP48" s="54"/>
      <c r="BQ48" s="54"/>
      <c r="BW48" s="54"/>
      <c r="BX48" s="54"/>
      <c r="CD48" s="54"/>
      <c r="CE48" s="54"/>
      <c r="CK48" s="54"/>
      <c r="CL48" s="54"/>
      <c r="CO48" s="54"/>
    </row>
    <row r="49" spans="2:93" s="53" customFormat="1" ht="20.25" customHeight="1">
      <c r="B49" s="52"/>
      <c r="C49" s="52"/>
      <c r="D49" s="52"/>
      <c r="E49" s="52"/>
      <c r="F49" s="52"/>
      <c r="L49" s="54"/>
      <c r="M49" s="54"/>
      <c r="S49" s="54"/>
      <c r="T49" s="54"/>
      <c r="Z49" s="54"/>
      <c r="AA49" s="54"/>
      <c r="AG49" s="54"/>
      <c r="AH49" s="54"/>
      <c r="AN49" s="54"/>
      <c r="AO49" s="54"/>
      <c r="AU49" s="54"/>
      <c r="AV49" s="54"/>
      <c r="BB49" s="54"/>
      <c r="BC49" s="54"/>
      <c r="BI49" s="54"/>
      <c r="BJ49" s="54"/>
      <c r="BP49" s="54"/>
      <c r="BQ49" s="54"/>
      <c r="BW49" s="54"/>
      <c r="BX49" s="54"/>
      <c r="CD49" s="54"/>
      <c r="CE49" s="54"/>
      <c r="CK49" s="54"/>
      <c r="CL49" s="54"/>
      <c r="CO49" s="54"/>
    </row>
    <row r="50" spans="2:93" s="53" customFormat="1" ht="20.25" customHeight="1">
      <c r="B50" s="52"/>
      <c r="C50" s="52"/>
      <c r="D50" s="52"/>
      <c r="E50" s="52"/>
      <c r="F50" s="52"/>
      <c r="L50" s="54"/>
      <c r="M50" s="54"/>
      <c r="S50" s="54"/>
      <c r="T50" s="54"/>
      <c r="Z50" s="54"/>
      <c r="AA50" s="54"/>
      <c r="AG50" s="54"/>
      <c r="AH50" s="54"/>
      <c r="AN50" s="54"/>
      <c r="AO50" s="54"/>
      <c r="AU50" s="54"/>
      <c r="AV50" s="54"/>
      <c r="BB50" s="54"/>
      <c r="BC50" s="54"/>
      <c r="BI50" s="54"/>
      <c r="BJ50" s="54"/>
      <c r="BP50" s="54"/>
      <c r="BQ50" s="54"/>
      <c r="BW50" s="54"/>
      <c r="BX50" s="54"/>
      <c r="CD50" s="54"/>
      <c r="CE50" s="54"/>
      <c r="CK50" s="54"/>
      <c r="CL50" s="54"/>
      <c r="CO50" s="54"/>
    </row>
    <row r="51" spans="2:93" s="53" customFormat="1" ht="20.25" customHeight="1">
      <c r="B51" s="52"/>
      <c r="C51" s="52"/>
      <c r="D51" s="52"/>
      <c r="E51" s="52"/>
      <c r="F51" s="52"/>
      <c r="L51" s="54"/>
      <c r="M51" s="54"/>
      <c r="S51" s="54"/>
      <c r="T51" s="54"/>
      <c r="Z51" s="54"/>
      <c r="AA51" s="54"/>
      <c r="AG51" s="54"/>
      <c r="AH51" s="54"/>
      <c r="AN51" s="54"/>
      <c r="AO51" s="54"/>
      <c r="AU51" s="54"/>
      <c r="AV51" s="54"/>
      <c r="BB51" s="54"/>
      <c r="BC51" s="54"/>
      <c r="BI51" s="54"/>
      <c r="BJ51" s="54"/>
      <c r="BP51" s="54"/>
      <c r="BQ51" s="54"/>
      <c r="BW51" s="54"/>
      <c r="BX51" s="54"/>
      <c r="CD51" s="54"/>
      <c r="CE51" s="54"/>
      <c r="CK51" s="54"/>
      <c r="CL51" s="54"/>
      <c r="CO51" s="54"/>
    </row>
    <row r="52" spans="2:93" s="53" customFormat="1" ht="20.25" customHeight="1">
      <c r="B52" s="52"/>
      <c r="C52" s="52"/>
      <c r="D52" s="52"/>
      <c r="E52" s="52"/>
      <c r="F52" s="52"/>
      <c r="L52" s="54"/>
      <c r="M52" s="54"/>
      <c r="S52" s="54"/>
      <c r="T52" s="54"/>
      <c r="Z52" s="54"/>
      <c r="AA52" s="54"/>
      <c r="AG52" s="54"/>
      <c r="AH52" s="54"/>
      <c r="AN52" s="54"/>
      <c r="AO52" s="54"/>
      <c r="AU52" s="54"/>
      <c r="AV52" s="54"/>
      <c r="BB52" s="54"/>
      <c r="BC52" s="54"/>
      <c r="BI52" s="54"/>
      <c r="BJ52" s="54"/>
      <c r="BP52" s="54"/>
      <c r="BQ52" s="54"/>
      <c r="BW52" s="54"/>
      <c r="BX52" s="54"/>
      <c r="CD52" s="54"/>
      <c r="CE52" s="54"/>
      <c r="CK52" s="54"/>
      <c r="CL52" s="54"/>
      <c r="CO52" s="54"/>
    </row>
    <row r="53" spans="2:93" s="53" customFormat="1" ht="20.25" customHeight="1">
      <c r="B53" s="52"/>
      <c r="C53" s="52"/>
      <c r="D53" s="52"/>
      <c r="E53" s="52"/>
      <c r="F53" s="52"/>
      <c r="L53" s="54"/>
      <c r="M53" s="54"/>
      <c r="S53" s="54"/>
      <c r="T53" s="54"/>
      <c r="Z53" s="54"/>
      <c r="AA53" s="54"/>
      <c r="AG53" s="54"/>
      <c r="AH53" s="54"/>
      <c r="AN53" s="54"/>
      <c r="AO53" s="54"/>
      <c r="AU53" s="54"/>
      <c r="AV53" s="54"/>
      <c r="BB53" s="54"/>
      <c r="BC53" s="54"/>
      <c r="BI53" s="54"/>
      <c r="BJ53" s="54"/>
      <c r="BP53" s="54"/>
      <c r="BQ53" s="54"/>
      <c r="BW53" s="54"/>
      <c r="BX53" s="54"/>
      <c r="CD53" s="54"/>
      <c r="CE53" s="54"/>
      <c r="CK53" s="54"/>
      <c r="CL53" s="54"/>
      <c r="CO53" s="54"/>
    </row>
    <row r="54" spans="2:93" s="53" customFormat="1" ht="20.25" customHeight="1">
      <c r="B54" s="52"/>
      <c r="C54" s="52"/>
      <c r="D54" s="52"/>
      <c r="E54" s="52"/>
      <c r="F54" s="52"/>
      <c r="L54" s="54"/>
      <c r="M54" s="54"/>
      <c r="S54" s="54"/>
      <c r="T54" s="54"/>
      <c r="Z54" s="54"/>
      <c r="AA54" s="54"/>
      <c r="AG54" s="54"/>
      <c r="AH54" s="54"/>
      <c r="AN54" s="54"/>
      <c r="AO54" s="54"/>
      <c r="AU54" s="54"/>
      <c r="AV54" s="54"/>
      <c r="BB54" s="54"/>
      <c r="BC54" s="54"/>
      <c r="BI54" s="54"/>
      <c r="BJ54" s="54"/>
      <c r="BP54" s="54"/>
      <c r="BQ54" s="54"/>
      <c r="BW54" s="54"/>
      <c r="BX54" s="54"/>
      <c r="CD54" s="54"/>
      <c r="CE54" s="54"/>
      <c r="CK54" s="54"/>
      <c r="CL54" s="54"/>
      <c r="CO54" s="54"/>
    </row>
    <row r="55" spans="1:97" s="65" customFormat="1" ht="20.25" customHeight="1">
      <c r="A55" s="105"/>
      <c r="B55" s="139" t="s">
        <v>118</v>
      </c>
      <c r="C55" s="109"/>
      <c r="D55" s="111" t="s">
        <v>140</v>
      </c>
      <c r="E55" s="108"/>
      <c r="F55" s="62"/>
      <c r="G55" s="106"/>
      <c r="H55" s="106"/>
      <c r="I55" s="106"/>
      <c r="J55" s="106"/>
      <c r="K55" s="106"/>
      <c r="L55" s="219"/>
      <c r="M55" s="102"/>
      <c r="N55" s="106"/>
      <c r="O55" s="63"/>
      <c r="P55" s="106"/>
      <c r="Q55" s="62"/>
      <c r="R55" s="106"/>
      <c r="S55" s="102"/>
      <c r="T55" s="102"/>
      <c r="U55" s="106"/>
      <c r="V55" s="63"/>
      <c r="W55" s="106"/>
      <c r="X55" s="62"/>
      <c r="Y55" s="106"/>
      <c r="Z55" s="102"/>
      <c r="AA55" s="102"/>
      <c r="AB55" s="106"/>
      <c r="AC55" s="63"/>
      <c r="AD55" s="62"/>
      <c r="AE55" s="62"/>
      <c r="AF55" s="62"/>
      <c r="AG55" s="102"/>
      <c r="AH55" s="102"/>
      <c r="AI55" s="62"/>
      <c r="AJ55" s="63"/>
      <c r="AK55" s="62"/>
      <c r="AL55" s="62"/>
      <c r="AM55" s="62"/>
      <c r="AN55" s="102"/>
      <c r="AO55" s="102"/>
      <c r="AP55" s="62"/>
      <c r="AQ55" s="63"/>
      <c r="AR55" s="62"/>
      <c r="AS55" s="62"/>
      <c r="AT55" s="62"/>
      <c r="AU55" s="102"/>
      <c r="AV55" s="102"/>
      <c r="AW55" s="62"/>
      <c r="AX55" s="63"/>
      <c r="AY55" s="62"/>
      <c r="AZ55" s="62"/>
      <c r="BA55" s="62"/>
      <c r="BB55" s="102"/>
      <c r="BC55" s="102"/>
      <c r="BD55" s="62"/>
      <c r="BE55" s="63"/>
      <c r="BF55" s="62"/>
      <c r="BG55" s="62"/>
      <c r="BH55" s="62"/>
      <c r="BI55" s="102"/>
      <c r="BJ55" s="102"/>
      <c r="BK55" s="62"/>
      <c r="BL55" s="63"/>
      <c r="BM55" s="62"/>
      <c r="BN55" s="62"/>
      <c r="BO55" s="62"/>
      <c r="BP55" s="102"/>
      <c r="BQ55" s="102"/>
      <c r="BR55" s="62"/>
      <c r="BS55" s="63"/>
      <c r="BT55" s="62"/>
      <c r="BU55" s="62"/>
      <c r="BV55" s="62"/>
      <c r="BW55" s="102"/>
      <c r="BX55" s="102"/>
      <c r="BY55" s="62"/>
      <c r="BZ55" s="63"/>
      <c r="CA55" s="62"/>
      <c r="CB55" s="62"/>
      <c r="CC55" s="62"/>
      <c r="CD55" s="102"/>
      <c r="CE55" s="102"/>
      <c r="CF55" s="62"/>
      <c r="CG55" s="63"/>
      <c r="CH55" s="62"/>
      <c r="CI55" s="62"/>
      <c r="CJ55" s="62"/>
      <c r="CK55" s="102"/>
      <c r="CL55" s="102"/>
      <c r="CM55" s="62"/>
      <c r="CN55" s="63"/>
      <c r="CO55" s="67"/>
      <c r="CP55" s="62"/>
      <c r="CQ55" s="62"/>
      <c r="CR55" s="63"/>
      <c r="CS55" s="63"/>
    </row>
    <row r="56" spans="2:93" s="53" customFormat="1" ht="20.25" customHeight="1">
      <c r="B56" s="52"/>
      <c r="C56" s="52"/>
      <c r="D56" s="52"/>
      <c r="E56" s="52"/>
      <c r="F56" s="52"/>
      <c r="L56" s="54"/>
      <c r="M56" s="54"/>
      <c r="S56" s="54"/>
      <c r="T56" s="54"/>
      <c r="Z56" s="54"/>
      <c r="AA56" s="54"/>
      <c r="AG56" s="54"/>
      <c r="AH56" s="54"/>
      <c r="AN56" s="54"/>
      <c r="AO56" s="54"/>
      <c r="AU56" s="54"/>
      <c r="AV56" s="54"/>
      <c r="BB56" s="54"/>
      <c r="BC56" s="54"/>
      <c r="BI56" s="54"/>
      <c r="BJ56" s="54"/>
      <c r="BP56" s="54"/>
      <c r="BQ56" s="54"/>
      <c r="BW56" s="54"/>
      <c r="BX56" s="54"/>
      <c r="CD56" s="54"/>
      <c r="CE56" s="54"/>
      <c r="CK56" s="54"/>
      <c r="CL56" s="54"/>
      <c r="CO56" s="54"/>
    </row>
    <row r="57" spans="2:93" s="53" customFormat="1" ht="20.25" customHeight="1">
      <c r="B57" s="52"/>
      <c r="C57" s="52"/>
      <c r="D57" s="52"/>
      <c r="E57" s="52"/>
      <c r="F57" s="52"/>
      <c r="L57" s="54"/>
      <c r="M57" s="54"/>
      <c r="S57" s="54"/>
      <c r="T57" s="54"/>
      <c r="Z57" s="54"/>
      <c r="AA57" s="54"/>
      <c r="AG57" s="54"/>
      <c r="AH57" s="54"/>
      <c r="AN57" s="54"/>
      <c r="AO57" s="54"/>
      <c r="AU57" s="54"/>
      <c r="AV57" s="54"/>
      <c r="BB57" s="54"/>
      <c r="BC57" s="54"/>
      <c r="BI57" s="54"/>
      <c r="BJ57" s="54"/>
      <c r="BP57" s="54"/>
      <c r="BQ57" s="54"/>
      <c r="BW57" s="54"/>
      <c r="BX57" s="54"/>
      <c r="CD57" s="54"/>
      <c r="CE57" s="54"/>
      <c r="CK57" s="54"/>
      <c r="CL57" s="54"/>
      <c r="CO57" s="54"/>
    </row>
    <row r="58" spans="2:93" s="53" customFormat="1" ht="20.25" customHeight="1">
      <c r="B58" s="52"/>
      <c r="C58" s="52"/>
      <c r="D58" s="52"/>
      <c r="E58" s="52"/>
      <c r="F58" s="52"/>
      <c r="L58" s="54"/>
      <c r="M58" s="54"/>
      <c r="S58" s="54"/>
      <c r="T58" s="54"/>
      <c r="Z58" s="54"/>
      <c r="AA58" s="54"/>
      <c r="AG58" s="54"/>
      <c r="AH58" s="54"/>
      <c r="AN58" s="54"/>
      <c r="AO58" s="54"/>
      <c r="AU58" s="54"/>
      <c r="AV58" s="54"/>
      <c r="BB58" s="54"/>
      <c r="BC58" s="54"/>
      <c r="BI58" s="54"/>
      <c r="BJ58" s="54"/>
      <c r="BP58" s="54"/>
      <c r="BQ58" s="54"/>
      <c r="BW58" s="54"/>
      <c r="BX58" s="54"/>
      <c r="CD58" s="54"/>
      <c r="CE58" s="54"/>
      <c r="CK58" s="54"/>
      <c r="CL58" s="54"/>
      <c r="CO58" s="54"/>
    </row>
    <row r="59" spans="2:93" s="53" customFormat="1" ht="20.25" customHeight="1">
      <c r="B59" s="52"/>
      <c r="C59" s="52"/>
      <c r="D59" s="52"/>
      <c r="E59" s="52"/>
      <c r="F59" s="52"/>
      <c r="L59" s="54"/>
      <c r="M59" s="54"/>
      <c r="S59" s="54"/>
      <c r="T59" s="54"/>
      <c r="Z59" s="54"/>
      <c r="AA59" s="54"/>
      <c r="AG59" s="54"/>
      <c r="AH59" s="54"/>
      <c r="AN59" s="54"/>
      <c r="AO59" s="54"/>
      <c r="AU59" s="54"/>
      <c r="AV59" s="54"/>
      <c r="BB59" s="54"/>
      <c r="BC59" s="54"/>
      <c r="BI59" s="54"/>
      <c r="BJ59" s="54"/>
      <c r="BP59" s="54"/>
      <c r="BQ59" s="54"/>
      <c r="BW59" s="54"/>
      <c r="BX59" s="54"/>
      <c r="CD59" s="54"/>
      <c r="CE59" s="54"/>
      <c r="CK59" s="54"/>
      <c r="CL59" s="54"/>
      <c r="CO59" s="54"/>
    </row>
    <row r="60" spans="2:93" s="53" customFormat="1" ht="20.25" customHeight="1">
      <c r="B60" s="52"/>
      <c r="C60" s="52"/>
      <c r="D60" s="52"/>
      <c r="E60" s="52"/>
      <c r="F60" s="52"/>
      <c r="L60" s="54"/>
      <c r="M60" s="54"/>
      <c r="S60" s="54"/>
      <c r="T60" s="54"/>
      <c r="Z60" s="54"/>
      <c r="AA60" s="54"/>
      <c r="AG60" s="54"/>
      <c r="AH60" s="54"/>
      <c r="AN60" s="54"/>
      <c r="AO60" s="54"/>
      <c r="AU60" s="54"/>
      <c r="AV60" s="54"/>
      <c r="BB60" s="54"/>
      <c r="BC60" s="54"/>
      <c r="BI60" s="54"/>
      <c r="BJ60" s="54"/>
      <c r="BP60" s="54"/>
      <c r="BQ60" s="54"/>
      <c r="BW60" s="54"/>
      <c r="BX60" s="54"/>
      <c r="CD60" s="54"/>
      <c r="CE60" s="54"/>
      <c r="CK60" s="54"/>
      <c r="CL60" s="54"/>
      <c r="CO60" s="54"/>
    </row>
    <row r="61" spans="2:93" s="53" customFormat="1" ht="20.25" customHeight="1">
      <c r="B61" s="52"/>
      <c r="C61" s="52"/>
      <c r="D61" s="52"/>
      <c r="E61" s="52"/>
      <c r="F61" s="52"/>
      <c r="L61" s="54"/>
      <c r="M61" s="54"/>
      <c r="S61" s="54"/>
      <c r="T61" s="54"/>
      <c r="Z61" s="54"/>
      <c r="AA61" s="54"/>
      <c r="AG61" s="54"/>
      <c r="AH61" s="54"/>
      <c r="AN61" s="54"/>
      <c r="AO61" s="54"/>
      <c r="AU61" s="54"/>
      <c r="AV61" s="54"/>
      <c r="BB61" s="54"/>
      <c r="BC61" s="54"/>
      <c r="BI61" s="54"/>
      <c r="BJ61" s="54"/>
      <c r="BP61" s="54"/>
      <c r="BQ61" s="54"/>
      <c r="BW61" s="54"/>
      <c r="BX61" s="54"/>
      <c r="CD61" s="54"/>
      <c r="CE61" s="54"/>
      <c r="CK61" s="54"/>
      <c r="CL61" s="54"/>
      <c r="CO61" s="54"/>
    </row>
    <row r="62" spans="2:93" s="53" customFormat="1" ht="20.25" customHeight="1">
      <c r="B62" s="52"/>
      <c r="C62" s="52"/>
      <c r="D62" s="52"/>
      <c r="E62" s="52"/>
      <c r="F62" s="52"/>
      <c r="L62" s="54"/>
      <c r="M62" s="54"/>
      <c r="S62" s="54"/>
      <c r="T62" s="54"/>
      <c r="Z62" s="54"/>
      <c r="AA62" s="54"/>
      <c r="AG62" s="54"/>
      <c r="AH62" s="54"/>
      <c r="AN62" s="54"/>
      <c r="AO62" s="54"/>
      <c r="AU62" s="54"/>
      <c r="AV62" s="54"/>
      <c r="BB62" s="54"/>
      <c r="BC62" s="54"/>
      <c r="BI62" s="54"/>
      <c r="BJ62" s="54"/>
      <c r="BP62" s="54"/>
      <c r="BQ62" s="54"/>
      <c r="BW62" s="54"/>
      <c r="BX62" s="54"/>
      <c r="CD62" s="54"/>
      <c r="CE62" s="54"/>
      <c r="CK62" s="54"/>
      <c r="CL62" s="54"/>
      <c r="CO62" s="54"/>
    </row>
    <row r="63" spans="2:93" s="53" customFormat="1" ht="20.25" customHeight="1">
      <c r="B63" s="52"/>
      <c r="C63" s="52"/>
      <c r="D63" s="52"/>
      <c r="E63" s="52"/>
      <c r="F63" s="52"/>
      <c r="L63" s="54"/>
      <c r="M63" s="54"/>
      <c r="S63" s="54"/>
      <c r="T63" s="54"/>
      <c r="Z63" s="54"/>
      <c r="AA63" s="54"/>
      <c r="AG63" s="54"/>
      <c r="AH63" s="54"/>
      <c r="AN63" s="54"/>
      <c r="AO63" s="54"/>
      <c r="AU63" s="54"/>
      <c r="AV63" s="54"/>
      <c r="BB63" s="54"/>
      <c r="BC63" s="54"/>
      <c r="BI63" s="54"/>
      <c r="BJ63" s="54"/>
      <c r="BP63" s="54"/>
      <c r="BQ63" s="54"/>
      <c r="BW63" s="54"/>
      <c r="BX63" s="54"/>
      <c r="CD63" s="54"/>
      <c r="CE63" s="54"/>
      <c r="CK63" s="54"/>
      <c r="CL63" s="54"/>
      <c r="CO63" s="54"/>
    </row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86" spans="1:97" s="68" customFormat="1" ht="34.5" customHeight="1">
      <c r="A86" s="95">
        <v>2</v>
      </c>
      <c r="B86" s="41" t="s">
        <v>65</v>
      </c>
      <c r="C86" s="70" t="s">
        <v>80</v>
      </c>
      <c r="D86" s="41" t="s">
        <v>72</v>
      </c>
      <c r="E86" s="69">
        <v>18</v>
      </c>
      <c r="F86" s="67"/>
      <c r="G86" s="72"/>
      <c r="H86" s="71" t="s">
        <v>63</v>
      </c>
      <c r="I86" s="71"/>
      <c r="J86" s="71" t="s">
        <v>63</v>
      </c>
      <c r="K86" s="71"/>
      <c r="L86" s="71" t="s">
        <v>63</v>
      </c>
      <c r="M86" s="66"/>
      <c r="N86" s="71"/>
      <c r="O86" s="71" t="s">
        <v>63</v>
      </c>
      <c r="P86" s="71"/>
      <c r="Q86" s="71" t="s">
        <v>63</v>
      </c>
      <c r="R86" s="71"/>
      <c r="S86" s="71" t="s">
        <v>79</v>
      </c>
      <c r="T86" s="71"/>
      <c r="U86" s="66"/>
      <c r="V86" s="71"/>
      <c r="W86" s="66"/>
      <c r="X86" s="71"/>
      <c r="Y86" s="67"/>
      <c r="Z86" s="71"/>
      <c r="AA86" s="66"/>
      <c r="AB86" s="71"/>
      <c r="AC86" s="66"/>
      <c r="AD86" s="71"/>
      <c r="AE86" s="102"/>
      <c r="AF86" s="60"/>
      <c r="AG86" s="71"/>
      <c r="AH86" s="71"/>
      <c r="AI86" s="71"/>
      <c r="AJ86" s="66"/>
      <c r="AK86" s="71"/>
      <c r="AL86" s="102"/>
      <c r="AM86" s="56"/>
      <c r="AN86" s="66"/>
      <c r="AO86" s="71"/>
      <c r="AP86" s="71"/>
      <c r="AQ86" s="66"/>
      <c r="AR86" s="71"/>
      <c r="AS86" s="102"/>
      <c r="AT86" s="71"/>
      <c r="AU86" s="66"/>
      <c r="AV86" s="71"/>
      <c r="AW86" s="71"/>
      <c r="AX86" s="66"/>
      <c r="AY86" s="71"/>
      <c r="AZ86" s="102"/>
      <c r="BA86" s="71"/>
      <c r="BB86" s="66"/>
      <c r="BC86" s="71"/>
      <c r="BD86" s="71"/>
      <c r="BE86" s="66"/>
      <c r="BF86" s="71"/>
      <c r="BG86" s="102"/>
      <c r="BH86" s="60"/>
      <c r="BI86" s="66"/>
      <c r="BJ86" s="71"/>
      <c r="BK86" s="71"/>
      <c r="BL86" s="66"/>
      <c r="BM86" s="71"/>
      <c r="BN86" s="102"/>
      <c r="BO86" s="71"/>
      <c r="BP86" s="66"/>
      <c r="BQ86" s="71"/>
      <c r="BR86" s="71"/>
      <c r="BS86" s="66"/>
      <c r="BT86" s="71"/>
      <c r="BU86" s="102"/>
      <c r="BV86" s="71"/>
      <c r="BW86" s="66"/>
      <c r="BX86" s="71"/>
      <c r="BY86" s="71"/>
      <c r="BZ86" s="66"/>
      <c r="CA86" s="71"/>
      <c r="CB86" s="102"/>
      <c r="CC86" s="71"/>
      <c r="CD86" s="66"/>
      <c r="CE86" s="71"/>
      <c r="CF86" s="71"/>
      <c r="CG86" s="66"/>
      <c r="CH86" s="71"/>
      <c r="CI86" s="102"/>
      <c r="CJ86" s="71"/>
      <c r="CK86" s="66"/>
      <c r="CL86" s="71"/>
      <c r="CM86" s="71"/>
      <c r="CN86" s="66"/>
      <c r="CO86" s="71"/>
      <c r="CP86" s="102"/>
      <c r="CQ86" s="71"/>
      <c r="CR86" s="66"/>
      <c r="CS86" s="71"/>
    </row>
    <row r="111" spans="1:97" s="65" customFormat="1" ht="34.5" customHeight="1">
      <c r="A111" s="58">
        <v>4</v>
      </c>
      <c r="B111" s="88" t="s">
        <v>73</v>
      </c>
      <c r="C111" s="94" t="s">
        <v>81</v>
      </c>
      <c r="D111" s="46" t="s">
        <v>76</v>
      </c>
      <c r="E111" s="59">
        <v>18</v>
      </c>
      <c r="F111" s="62"/>
      <c r="G111" s="60"/>
      <c r="H111" s="60"/>
      <c r="I111" s="60"/>
      <c r="J111" s="60"/>
      <c r="K111" s="60"/>
      <c r="L111" s="71"/>
      <c r="M111" s="71"/>
      <c r="N111" s="61"/>
      <c r="O111" s="60"/>
      <c r="P111" s="60"/>
      <c r="Q111" s="63"/>
      <c r="R111" s="57"/>
      <c r="S111" s="66"/>
      <c r="T111" s="71"/>
      <c r="U111" s="64"/>
      <c r="V111" s="60" t="s">
        <v>63</v>
      </c>
      <c r="W111" s="60"/>
      <c r="X111" s="60" t="s">
        <v>63</v>
      </c>
      <c r="Y111" s="60"/>
      <c r="Z111" s="71" t="s">
        <v>63</v>
      </c>
      <c r="AA111" s="66"/>
      <c r="AB111" s="60"/>
      <c r="AC111" s="60" t="s">
        <v>63</v>
      </c>
      <c r="AD111" s="60"/>
      <c r="AE111" s="60" t="s">
        <v>63</v>
      </c>
      <c r="AF111" s="60"/>
      <c r="AG111" s="71" t="s">
        <v>79</v>
      </c>
      <c r="AH111" s="71"/>
      <c r="AI111" s="60"/>
      <c r="AJ111" s="64"/>
      <c r="AK111" s="60"/>
      <c r="AL111" s="63"/>
      <c r="AM111" s="57"/>
      <c r="AN111" s="66"/>
      <c r="AO111" s="71"/>
      <c r="AP111" s="60"/>
      <c r="AQ111" s="64"/>
      <c r="AR111" s="60"/>
      <c r="AS111" s="63"/>
      <c r="AT111" s="60"/>
      <c r="AU111" s="66"/>
      <c r="AV111" s="71"/>
      <c r="AW111" s="60"/>
      <c r="AX111" s="64"/>
      <c r="AY111" s="60"/>
      <c r="AZ111" s="63"/>
      <c r="BA111" s="60"/>
      <c r="BB111" s="66"/>
      <c r="BC111" s="71"/>
      <c r="BD111" s="60"/>
      <c r="BE111" s="64"/>
      <c r="BF111" s="60"/>
      <c r="BG111" s="63"/>
      <c r="BH111" s="60"/>
      <c r="BI111" s="66"/>
      <c r="BJ111" s="71"/>
      <c r="BK111" s="60"/>
      <c r="BL111" s="64"/>
      <c r="BM111" s="60"/>
      <c r="BN111" s="63"/>
      <c r="BO111" s="60"/>
      <c r="BP111" s="66"/>
      <c r="BQ111" s="71"/>
      <c r="BR111" s="60"/>
      <c r="BS111" s="64"/>
      <c r="BT111" s="60"/>
      <c r="BU111" s="63"/>
      <c r="BV111" s="60"/>
      <c r="BW111" s="66"/>
      <c r="BX111" s="71"/>
      <c r="BY111" s="60"/>
      <c r="BZ111" s="64"/>
      <c r="CA111" s="60"/>
      <c r="CB111" s="63"/>
      <c r="CC111" s="60"/>
      <c r="CD111" s="66"/>
      <c r="CE111" s="71"/>
      <c r="CF111" s="60"/>
      <c r="CG111" s="64"/>
      <c r="CH111" s="60"/>
      <c r="CI111" s="63"/>
      <c r="CJ111" s="60"/>
      <c r="CK111" s="66"/>
      <c r="CL111" s="71"/>
      <c r="CM111" s="60"/>
      <c r="CN111" s="64"/>
      <c r="CO111" s="71"/>
      <c r="CP111" s="63"/>
      <c r="CQ111" s="60"/>
      <c r="CR111" s="64"/>
      <c r="CS111" s="60"/>
    </row>
    <row r="112" spans="1:97" s="68" customFormat="1" ht="34.5" customHeight="1">
      <c r="A112" s="95">
        <v>5</v>
      </c>
      <c r="B112" s="96" t="s">
        <v>78</v>
      </c>
      <c r="C112" s="70" t="s">
        <v>82</v>
      </c>
      <c r="D112" s="96" t="s">
        <v>77</v>
      </c>
      <c r="E112" s="97">
        <v>27</v>
      </c>
      <c r="F112" s="98"/>
      <c r="G112" s="99"/>
      <c r="H112" s="71" t="s">
        <v>63</v>
      </c>
      <c r="I112" s="71"/>
      <c r="J112" s="71" t="s">
        <v>63</v>
      </c>
      <c r="K112" s="71"/>
      <c r="L112" s="71" t="s">
        <v>63</v>
      </c>
      <c r="M112" s="100"/>
      <c r="N112" s="71"/>
      <c r="O112" s="71" t="s">
        <v>63</v>
      </c>
      <c r="P112" s="71"/>
      <c r="Q112" s="71" t="s">
        <v>63</v>
      </c>
      <c r="R112" s="71"/>
      <c r="S112" s="71" t="s">
        <v>79</v>
      </c>
      <c r="T112" s="100"/>
      <c r="U112" s="101"/>
      <c r="V112" s="100"/>
      <c r="W112" s="100"/>
      <c r="X112" s="102"/>
      <c r="Y112" s="99"/>
      <c r="Z112" s="100"/>
      <c r="AA112" s="100"/>
      <c r="AB112" s="100"/>
      <c r="AC112" s="100"/>
      <c r="AD112" s="100"/>
      <c r="AE112" s="102"/>
      <c r="AF112" s="215"/>
      <c r="AG112" s="100"/>
      <c r="AH112" s="100"/>
      <c r="AI112" s="100"/>
      <c r="AJ112" s="100"/>
      <c r="AK112" s="100"/>
      <c r="AL112" s="102"/>
      <c r="AM112" s="99"/>
      <c r="AN112" s="100"/>
      <c r="AO112" s="100"/>
      <c r="AP112" s="100"/>
      <c r="AQ112" s="100"/>
      <c r="AR112" s="100"/>
      <c r="AS112" s="102"/>
      <c r="AT112" s="99"/>
      <c r="AU112" s="100"/>
      <c r="AV112" s="100"/>
      <c r="AW112" s="100"/>
      <c r="AX112" s="100"/>
      <c r="AY112" s="100"/>
      <c r="AZ112" s="102"/>
      <c r="BA112" s="99"/>
      <c r="BB112" s="100"/>
      <c r="BC112" s="100"/>
      <c r="BD112" s="100"/>
      <c r="BE112" s="100"/>
      <c r="BF112" s="100"/>
      <c r="BG112" s="102"/>
      <c r="BH112" s="215"/>
      <c r="BI112" s="100"/>
      <c r="BJ112" s="100"/>
      <c r="BK112" s="100"/>
      <c r="BL112" s="100"/>
      <c r="BM112" s="100"/>
      <c r="BN112" s="102"/>
      <c r="BO112" s="99"/>
      <c r="BP112" s="100"/>
      <c r="BQ112" s="100"/>
      <c r="BR112" s="100"/>
      <c r="BS112" s="100"/>
      <c r="BT112" s="100"/>
      <c r="BU112" s="102"/>
      <c r="BV112" s="99"/>
      <c r="BW112" s="100"/>
      <c r="BX112" s="100"/>
      <c r="BY112" s="100"/>
      <c r="BZ112" s="100"/>
      <c r="CA112" s="100"/>
      <c r="CB112" s="102"/>
      <c r="CC112" s="99"/>
      <c r="CD112" s="100"/>
      <c r="CE112" s="100"/>
      <c r="CF112" s="100"/>
      <c r="CG112" s="100"/>
      <c r="CH112" s="100"/>
      <c r="CI112" s="102"/>
      <c r="CJ112" s="99"/>
      <c r="CK112" s="100"/>
      <c r="CL112" s="100"/>
      <c r="CM112" s="100"/>
      <c r="CN112" s="100"/>
      <c r="CO112" s="100"/>
      <c r="CP112" s="102"/>
      <c r="CQ112" s="99"/>
      <c r="CR112" s="100"/>
      <c r="CS112" s="100"/>
    </row>
  </sheetData>
  <sheetProtection/>
  <mergeCells count="24">
    <mergeCell ref="CM3:CS3"/>
    <mergeCell ref="C3:C5"/>
    <mergeCell ref="D3:D5"/>
    <mergeCell ref="F3:F5"/>
    <mergeCell ref="BD3:BJ3"/>
    <mergeCell ref="AB3:AH3"/>
    <mergeCell ref="AI3:AO3"/>
    <mergeCell ref="BK3:BQ3"/>
    <mergeCell ref="BR3:BX3"/>
    <mergeCell ref="E3:E5"/>
    <mergeCell ref="CF3:CL3"/>
    <mergeCell ref="AW3:BC3"/>
    <mergeCell ref="A6:F6"/>
    <mergeCell ref="G3:M3"/>
    <mergeCell ref="N3:T3"/>
    <mergeCell ref="A3:A5"/>
    <mergeCell ref="B3:B5"/>
    <mergeCell ref="A2:AA2"/>
    <mergeCell ref="U3:AA3"/>
    <mergeCell ref="AP3:AV3"/>
    <mergeCell ref="AH1:AI2"/>
    <mergeCell ref="BY3:CE3"/>
    <mergeCell ref="A16:B16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Color</cp:lastModifiedBy>
  <cp:lastPrinted>2019-08-20T00:47:12Z</cp:lastPrinted>
  <dcterms:created xsi:type="dcterms:W3CDTF">1996-10-14T23:33:28Z</dcterms:created>
  <dcterms:modified xsi:type="dcterms:W3CDTF">2019-08-26T08:57:25Z</dcterms:modified>
  <cp:category/>
  <cp:version/>
  <cp:contentType/>
  <cp:contentStatus/>
</cp:coreProperties>
</file>